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rec-my.sharepoint.com/personal/gporter_hrec_com/Documents/Deals/Springhill Revere MA/"/>
    </mc:Choice>
  </mc:AlternateContent>
  <xr:revisionPtr revIDLastSave="0" documentId="8_{18FAFF0A-12AC-41BD-9548-C2A74FA619B0}" xr6:coauthVersionLast="47" xr6:coauthVersionMax="47" xr10:uidLastSave="{00000000-0000-0000-0000-000000000000}"/>
  <bookViews>
    <workbookView xWindow="-28920" yWindow="-120" windowWidth="29040" windowHeight="15840" tabRatio="792" xr2:uid="{00000000-000D-0000-FFFF-FFFF00000000}"/>
  </bookViews>
  <sheets>
    <sheet name="SUMMARY" sheetId="13" r:id="rId1"/>
    <sheet name="1-LAND" sheetId="4" r:id="rId2"/>
    <sheet name="2-BUILDING" sheetId="3" r:id="rId3"/>
    <sheet name="3-FURNITURE &amp; FIXTURES" sheetId="6" r:id="rId4"/>
    <sheet name="4-LAUNDRY EQUIPMENT" sheetId="5" r:id="rId5"/>
    <sheet name="5-MACHINERY &amp; EQUIPMENT" sheetId="7" r:id="rId6"/>
    <sheet name="6-OFFICE EQUIPMENT" sheetId="9" r:id="rId7"/>
    <sheet name="7-ROOM FURNISHINGS" sheetId="11" r:id="rId8"/>
    <sheet name="8-SIGNS" sheetId="12" r:id="rId9"/>
    <sheet name="9-SWIMMING POOL" sheetId="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3" l="1"/>
  <c r="E253" i="11"/>
  <c r="E795" i="3"/>
  <c r="E12" i="4"/>
  <c r="E159" i="7" l="1"/>
  <c r="E247" i="11"/>
  <c r="E788" i="3"/>
  <c r="E39" i="7"/>
  <c r="A1" i="3"/>
  <c r="A1" i="5" l="1"/>
  <c r="A1" i="9"/>
  <c r="A1" i="11"/>
  <c r="A1" i="8"/>
  <c r="A1" i="7"/>
  <c r="A1" i="12"/>
  <c r="A1" i="6"/>
  <c r="A1" i="4"/>
  <c r="E767" i="3" l="1"/>
  <c r="E20" i="6"/>
  <c r="E754" i="3"/>
  <c r="E23" i="8"/>
  <c r="E21" i="8"/>
  <c r="E17" i="8"/>
  <c r="E13" i="8"/>
  <c r="E21" i="12"/>
  <c r="E23" i="12" s="1"/>
  <c r="E12" i="12"/>
  <c r="E182" i="11"/>
  <c r="E174" i="11"/>
  <c r="E169" i="11"/>
  <c r="E159" i="11"/>
  <c r="E155" i="11"/>
  <c r="E143" i="11"/>
  <c r="E150" i="11"/>
  <c r="E139" i="11"/>
  <c r="E130" i="11"/>
  <c r="E125" i="11"/>
  <c r="E118" i="11"/>
  <c r="E100" i="11"/>
  <c r="E87" i="11"/>
  <c r="E53" i="11"/>
  <c r="E44" i="11"/>
  <c r="E36" i="11"/>
  <c r="E29" i="11"/>
  <c r="E23" i="11"/>
  <c r="E242" i="11" s="1"/>
  <c r="E17" i="11"/>
  <c r="E12" i="11"/>
  <c r="E201" i="11"/>
  <c r="E206" i="11"/>
  <c r="E212" i="11"/>
  <c r="E216" i="11"/>
  <c r="E222" i="11"/>
  <c r="E230" i="11"/>
  <c r="E234" i="11"/>
  <c r="E240" i="11"/>
  <c r="E11" i="9"/>
  <c r="E15" i="9"/>
  <c r="E19" i="9"/>
  <c r="E71" i="9" s="1"/>
  <c r="E23" i="9"/>
  <c r="E27" i="9"/>
  <c r="E31" i="9"/>
  <c r="E35" i="9"/>
  <c r="E40" i="9"/>
  <c r="E54" i="9"/>
  <c r="E59" i="9"/>
  <c r="E63" i="9"/>
  <c r="E69" i="9"/>
  <c r="E10" i="7"/>
  <c r="E17" i="7"/>
  <c r="E24" i="7"/>
  <c r="E34" i="7"/>
  <c r="E46" i="7"/>
  <c r="E50" i="7"/>
  <c r="E62" i="7"/>
  <c r="E68" i="7"/>
  <c r="E73" i="7"/>
  <c r="E77" i="7"/>
  <c r="E88" i="7"/>
  <c r="E93" i="7"/>
  <c r="E98" i="7"/>
  <c r="E102" i="7"/>
  <c r="E106" i="7"/>
  <c r="E119" i="7"/>
  <c r="E124" i="7"/>
  <c r="E132" i="7"/>
  <c r="E150" i="7"/>
  <c r="E16" i="5"/>
  <c r="B13" i="13" s="1"/>
  <c r="E101" i="6"/>
  <c r="E96" i="6"/>
  <c r="E90" i="6"/>
  <c r="E63" i="6"/>
  <c r="E59" i="6"/>
  <c r="E55" i="6"/>
  <c r="E51" i="6"/>
  <c r="E46" i="6"/>
  <c r="E42" i="6"/>
  <c r="E36" i="6"/>
  <c r="E31" i="6"/>
  <c r="E24" i="6"/>
  <c r="E16" i="6"/>
  <c r="E103" i="6" s="1"/>
  <c r="E711" i="3"/>
  <c r="E720" i="3"/>
  <c r="E736" i="3"/>
  <c r="E740" i="3"/>
  <c r="E745" i="3"/>
  <c r="E641" i="3"/>
  <c r="E618" i="3"/>
  <c r="E609" i="3"/>
  <c r="E593" i="3"/>
  <c r="E588" i="3"/>
  <c r="E584" i="3"/>
  <c r="E580" i="3"/>
  <c r="E576" i="3"/>
  <c r="E572" i="3"/>
  <c r="E504" i="3"/>
  <c r="E476" i="3"/>
  <c r="E472" i="3"/>
  <c r="E467" i="3"/>
  <c r="E463" i="3"/>
  <c r="E457" i="3"/>
  <c r="E443" i="3"/>
  <c r="E438" i="3"/>
  <c r="E434" i="3"/>
  <c r="E427" i="3"/>
  <c r="E417" i="3"/>
  <c r="E372" i="3"/>
  <c r="E368" i="3"/>
  <c r="E364" i="3"/>
  <c r="E360" i="3"/>
  <c r="E356" i="3"/>
  <c r="E352" i="3"/>
  <c r="E345" i="3"/>
  <c r="E341" i="3"/>
  <c r="E299" i="3"/>
  <c r="E294" i="3"/>
  <c r="E290" i="3"/>
  <c r="E286" i="3"/>
  <c r="E282" i="3"/>
  <c r="E277" i="3"/>
  <c r="E269" i="3"/>
  <c r="E242" i="3"/>
  <c r="E178" i="3"/>
  <c r="E143" i="3"/>
  <c r="E137" i="3"/>
  <c r="E133" i="3"/>
  <c r="E108" i="3"/>
  <c r="E93" i="3"/>
  <c r="E88" i="3"/>
  <c r="E40" i="3"/>
  <c r="E36" i="3"/>
  <c r="E29" i="3"/>
  <c r="E21" i="3"/>
  <c r="E14" i="3"/>
  <c r="E10" i="3"/>
  <c r="E20" i="4"/>
  <c r="E34" i="4"/>
  <c r="E48" i="4"/>
  <c r="E56" i="4"/>
  <c r="E61" i="4"/>
  <c r="D12" i="13" l="1"/>
  <c r="F12" i="13" s="1"/>
  <c r="C12" i="13"/>
  <c r="D15" i="13"/>
  <c r="F15" i="13" s="1"/>
  <c r="C15" i="13"/>
  <c r="B15" i="13"/>
  <c r="E249" i="11"/>
  <c r="B16" i="13"/>
  <c r="D17" i="13"/>
  <c r="F17" i="13" s="1"/>
  <c r="C17" i="13"/>
  <c r="B17" i="13"/>
  <c r="D18" i="13"/>
  <c r="F18" i="13" s="1"/>
  <c r="C18" i="13"/>
  <c r="B18" i="13"/>
  <c r="D13" i="13"/>
  <c r="F13" i="13" s="1"/>
  <c r="C13" i="13"/>
  <c r="E158" i="12"/>
  <c r="E63" i="4"/>
  <c r="D10" i="13" s="1"/>
  <c r="E154" i="5"/>
  <c r="E152" i="7"/>
  <c r="E161" i="7" s="1"/>
  <c r="E769" i="3"/>
  <c r="B12" i="13"/>
  <c r="E176" i="8"/>
  <c r="F10" i="13" l="1"/>
  <c r="E255" i="11"/>
  <c r="D16" i="13" s="1"/>
  <c r="F16" i="13" s="1"/>
  <c r="C16" i="13"/>
  <c r="D14" i="13"/>
  <c r="F14" i="13" s="1"/>
  <c r="C14" i="13"/>
  <c r="B10" i="13"/>
  <c r="C10" i="13"/>
  <c r="B14" i="13"/>
  <c r="B11" i="13"/>
  <c r="E790" i="3"/>
  <c r="E797" i="3" s="1"/>
  <c r="D11" i="13" s="1"/>
  <c r="F11" i="13" s="1"/>
  <c r="D19" i="13" l="1"/>
  <c r="F19" i="13"/>
  <c r="C11" i="13"/>
  <c r="C19" i="13" s="1"/>
  <c r="B19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Siwtow</author>
  </authors>
  <commentList>
    <comment ref="B19" authorId="0" shapeId="0" xr:uid="{F4EA6369-9976-4F2C-A6F5-4B610BDCD77F}">
      <text>
        <r>
          <rPr>
            <b/>
            <sz val="9"/>
            <color indexed="81"/>
            <rFont val="Tahoma"/>
            <family val="2"/>
          </rPr>
          <t>Siwtow:</t>
        </r>
        <r>
          <rPr>
            <sz val="9"/>
            <color indexed="81"/>
            <rFont val="Tahoma"/>
            <family val="2"/>
          </rPr>
          <t xml:space="preserve">
GL 15050 LAND                                                        4 731 333,07
GL 18102 PREOPENING COST                            47 558 000,83
GL 15850 CONSTRUCTION IN PROGRESS            34 415,98
TOTAL                                                                       52 323 749,88</t>
        </r>
      </text>
    </comment>
  </commentList>
</comments>
</file>

<file path=xl/sharedStrings.xml><?xml version="1.0" encoding="utf-8"?>
<sst xmlns="http://schemas.openxmlformats.org/spreadsheetml/2006/main" count="7554" uniqueCount="3122">
  <si>
    <t>1/8/2018</t>
  </si>
  <si>
    <t>1/1/2018</t>
  </si>
  <si>
    <t>Upton &amp; Partners</t>
  </si>
  <si>
    <t>2018-01-0007</t>
  </si>
  <si>
    <t>01012018</t>
  </si>
  <si>
    <t>APIV</t>
  </si>
  <si>
    <t>1/12/2018</t>
  </si>
  <si>
    <t>Sherin and Lodgen, LLP</t>
  </si>
  <si>
    <t>legal services trhough Dec  2017</t>
  </si>
  <si>
    <t>2018-01-0005</t>
  </si>
  <si>
    <t>236266</t>
  </si>
  <si>
    <t>1/15/2018</t>
  </si>
  <si>
    <t>M3 Accounting Services</t>
  </si>
  <si>
    <t>one time setup fee</t>
  </si>
  <si>
    <t>2018-01-0008</t>
  </si>
  <si>
    <t>657067</t>
  </si>
  <si>
    <t>1/18/2018</t>
  </si>
  <si>
    <t>10/13/2017</t>
  </si>
  <si>
    <t>legal services through Sep  2017</t>
  </si>
  <si>
    <t>2018-01-0006</t>
  </si>
  <si>
    <t>234836</t>
  </si>
  <si>
    <t>1/31/2018</t>
  </si>
  <si>
    <t>Hancock Associates</t>
  </si>
  <si>
    <t>2018-01-0009</t>
  </si>
  <si>
    <t>64118</t>
  </si>
  <si>
    <t>2/1/2018</t>
  </si>
  <si>
    <t>2018-02-0001</t>
  </si>
  <si>
    <t>02012018</t>
  </si>
  <si>
    <t>2/12/2018</t>
  </si>
  <si>
    <t>2018-02-0006</t>
  </si>
  <si>
    <t>236698</t>
  </si>
  <si>
    <t>3/1/2018</t>
  </si>
  <si>
    <t>2018-03-0001</t>
  </si>
  <si>
    <t>03012018</t>
  </si>
  <si>
    <t>3/9/2018</t>
  </si>
  <si>
    <t>PM&amp;C, LLC</t>
  </si>
  <si>
    <t>80% Design Development  Estimate</t>
  </si>
  <si>
    <t>2018-03-0010</t>
  </si>
  <si>
    <t>1265</t>
  </si>
  <si>
    <t>4/1/2018</t>
  </si>
  <si>
    <t>2018-04-0004</t>
  </si>
  <si>
    <t>04012018</t>
  </si>
  <si>
    <t>4/3/2018</t>
  </si>
  <si>
    <t>TS Worldwide, LLC</t>
  </si>
  <si>
    <t>market &amp; feasability study- Spring Hill Suites Revere</t>
  </si>
  <si>
    <t>2018-04-0001</t>
  </si>
  <si>
    <t>Feasability  Study</t>
  </si>
  <si>
    <t>4/9/2018</t>
  </si>
  <si>
    <t>2018-04-0005</t>
  </si>
  <si>
    <t>2018020624- 1</t>
  </si>
  <si>
    <t>5/1/2018</t>
  </si>
  <si>
    <t>2018-05-0001</t>
  </si>
  <si>
    <t>05012018</t>
  </si>
  <si>
    <t>5/15/2018</t>
  </si>
  <si>
    <t>legal services</t>
  </si>
  <si>
    <t>2018-05-0002</t>
  </si>
  <si>
    <t>238748</t>
  </si>
  <si>
    <t>5/31/2018</t>
  </si>
  <si>
    <t>CONSTRUCTION DRAWINGS  PHASE B-03 &amp; B-05</t>
  </si>
  <si>
    <t>2018-05-0003</t>
  </si>
  <si>
    <t>64705</t>
  </si>
  <si>
    <t>6/1/2018</t>
  </si>
  <si>
    <t>2018-06-0001</t>
  </si>
  <si>
    <t>06012018</t>
  </si>
  <si>
    <t>deposit</t>
  </si>
  <si>
    <t>parkinglot revenue</t>
  </si>
  <si>
    <t>2018-06-0009</t>
  </si>
  <si>
    <t>JEMN</t>
  </si>
  <si>
    <t>6/19/2018</t>
  </si>
  <si>
    <t>VERIZON</t>
  </si>
  <si>
    <t>RELOCATION OF FIBRE  AND/OR COPPER CABLES &amp;  ASSOCIATED EQUPMNT</t>
  </si>
  <si>
    <t>2018-06-0003</t>
  </si>
  <si>
    <t>04182018</t>
  </si>
  <si>
    <t>6/25/2018</t>
  </si>
  <si>
    <t>2018-06-0006</t>
  </si>
  <si>
    <t>239219</t>
  </si>
  <si>
    <t>WATERFRONT SQUARE DECK  ASS.</t>
  </si>
  <si>
    <t>LOT 2 ALLOCATION (WILL BE  REIMBURSED WHEN LOT IS  SOLD</t>
  </si>
  <si>
    <t>2018-06-0007</t>
  </si>
  <si>
    <t>06252018</t>
  </si>
  <si>
    <t>ACTUAL AMT DUE (OF  SHARED EXPENSES)</t>
  </si>
  <si>
    <t>6/26/2018</t>
  </si>
  <si>
    <t>2018-06-0008</t>
  </si>
  <si>
    <t>64870</t>
  </si>
  <si>
    <t>7/1/2018</t>
  </si>
  <si>
    <t>2018-07-0001</t>
  </si>
  <si>
    <t>07012018</t>
  </si>
  <si>
    <t>ERLAND CONSTRUCTION INC</t>
  </si>
  <si>
    <t>2018-07-0009</t>
  </si>
  <si>
    <t>06292018</t>
  </si>
  <si>
    <t>7/25/2018</t>
  </si>
  <si>
    <t>legal services-Waterfront  Square (83400)</t>
  </si>
  <si>
    <t>2018-07-0007</t>
  </si>
  <si>
    <t>240294</t>
  </si>
  <si>
    <t>7/31/2018</t>
  </si>
  <si>
    <t>TRIMARK UNITED EAST</t>
  </si>
  <si>
    <t>2018-07-0008</t>
  </si>
  <si>
    <t>07302018</t>
  </si>
  <si>
    <t>8/1/2018</t>
  </si>
  <si>
    <t>2018-08-0004</t>
  </si>
  <si>
    <t>08012018</t>
  </si>
  <si>
    <t>MBTA</t>
  </si>
  <si>
    <t>2018-08-0009</t>
  </si>
  <si>
    <t>038925</t>
  </si>
  <si>
    <t>PHASE B-04, SITE PLAN  REVIEW APPLICATION FILING,  PHASE B-05</t>
  </si>
  <si>
    <t>2018-08-0011</t>
  </si>
  <si>
    <t>65150</t>
  </si>
  <si>
    <t>Revere cash</t>
  </si>
  <si>
    <t>ONLINE DOMESTIC WIRE  TRANSFER WESTERN  ALLIANCE WIRES IN PROCESS  WAB SALES REP BARRY  LIEBERMAN IMAD</t>
  </si>
  <si>
    <t>2018-08-0031</t>
  </si>
  <si>
    <t>8/15/2018</t>
  </si>
  <si>
    <t>legal fees</t>
  </si>
  <si>
    <t>2018-08-0006</t>
  </si>
  <si>
    <t>240679</t>
  </si>
  <si>
    <t>2018-08-0007</t>
  </si>
  <si>
    <t>240678</t>
  </si>
  <si>
    <t>8/30/2018</t>
  </si>
  <si>
    <t>Revere cash corrections</t>
  </si>
  <si>
    <t>reverse 2018-080024</t>
  </si>
  <si>
    <t>2018-08-0040</t>
  </si>
  <si>
    <t>reverse cash</t>
  </si>
  <si>
    <t>2018-08-0041</t>
  </si>
  <si>
    <t>8/31/2018</t>
  </si>
  <si>
    <t>CONTRACT 19656 PHASE B- 04, B-05, D-01 &amp; MISC REIMB  EXP</t>
  </si>
  <si>
    <t>2018-08-0013</t>
  </si>
  <si>
    <t>65392</t>
  </si>
  <si>
    <t>to record gl activity to date  gl# 11373 and 11396</t>
  </si>
  <si>
    <t>Cardmember Svces-Club  Quarters Boston 4/11/18</t>
  </si>
  <si>
    <t>2018-08-0014</t>
  </si>
  <si>
    <t>Liberty Mutual ins bill paid by  hgi nanuet 9/20/17</t>
  </si>
  <si>
    <t>Cardmember Svces-Legal Sea  Foods 4/11/18</t>
  </si>
  <si>
    <t>Commonwealth Land Title  Insurance Co 7/1/17</t>
  </si>
  <si>
    <t>to record gl activity to date  for hi nanuet gl# 11373</t>
  </si>
  <si>
    <t>Upton Partners-post date- 10/1/17</t>
  </si>
  <si>
    <t>2018-08-0015</t>
  </si>
  <si>
    <t>Sherin &amp; Lodgen-post date- 8/1/17</t>
  </si>
  <si>
    <t>Corp Service Company-inv#  77640066-post date 11/1/17</t>
  </si>
  <si>
    <t>Corp Service Company-inv#  77641021-post date 11/1/17</t>
  </si>
  <si>
    <t>Corp Service Company-inv#  77640361-post date 11/1/17</t>
  </si>
  <si>
    <t>Corp Service Company-inv#  77640061-post date 11/1/17</t>
  </si>
  <si>
    <t>Sherin &amp; Lodgen-post date- 7/27/17</t>
  </si>
  <si>
    <t>Sherin &amp; Lodgen-post date- 11/10/17</t>
  </si>
  <si>
    <t>Sherin &amp; Lodgen-post date- 9/30/17</t>
  </si>
  <si>
    <t>EBI Consulting paid by hi  nanuet-post date 7/1/17</t>
  </si>
  <si>
    <t>Sherin &amp; Lodgen-post date- 9/14/17</t>
  </si>
  <si>
    <t>Upton Partners-jul 2017-post  date 8/1/17</t>
  </si>
  <si>
    <t>Upton Partners-jun 2017-post  date-8/1/17</t>
  </si>
  <si>
    <t>Upton Partners-nov 2017-post  date-12/1/17</t>
  </si>
  <si>
    <t>Upton Partners-oct 2017-post  date-11/1/17</t>
  </si>
  <si>
    <t>Upton Partners-aug 2017-post  date-9/1/17</t>
  </si>
  <si>
    <t>Upton Partners-sep 2017-post  date-10/1/17</t>
  </si>
  <si>
    <t>to record gl activity to date  for hi nanuet gl# 11396</t>
  </si>
  <si>
    <t>AF&amp;S checks order-post date  1/11/18</t>
  </si>
  <si>
    <t>2018-08-0016</t>
  </si>
  <si>
    <t>Hancock Assoc inv# 63525- post date 11/22/17</t>
  </si>
  <si>
    <t>Hancock Assoc inv# 62791- post date 8/1/17</t>
  </si>
  <si>
    <t>Hancock Assoc inv# 63016- post date 8/31/17</t>
  </si>
  <si>
    <t>Design Consultants inv#  22681-post date 8/28/17</t>
  </si>
  <si>
    <t>Hancock Assoc inv# 62660- post date 7/1/17</t>
  </si>
  <si>
    <t>Design Consultants inv#  22818-post date 7/20/17</t>
  </si>
  <si>
    <t>MBTA inv# 10252017-post  date 10/25/17</t>
  </si>
  <si>
    <t>Radner Design Assoc  inv#081017-post date  8/10/17</t>
  </si>
  <si>
    <t>Sherin &amp; Lodgen inv#232878- post date 8/1/17</t>
  </si>
  <si>
    <t>CR Architecture-post date  8/10/17</t>
  </si>
  <si>
    <t>AF&amp;S checks order adj-post  date 1/11/18</t>
  </si>
  <si>
    <t>Radner Design Assoc CM-post  date 1/1/18</t>
  </si>
  <si>
    <t>CR Architecture-post date  1/1/18</t>
  </si>
  <si>
    <t>to record gl activity for hi  nanuet (old m3) prior to  07/01/17</t>
  </si>
  <si>
    <t>EBI Consulting 4/3/17</t>
  </si>
  <si>
    <t>2018-08-0017</t>
  </si>
  <si>
    <t>Design Consultants 4/3/17</t>
  </si>
  <si>
    <t>Hancock Survey Assoc  5/31/17</t>
  </si>
  <si>
    <t>Upton Partners-mar17-post  date 5/1/17</t>
  </si>
  <si>
    <t>Upton Partners-apr17-post  date 5/8/17</t>
  </si>
  <si>
    <t>Upton Partners-may17-post  date 5/31/17</t>
  </si>
  <si>
    <t>Hancock Survey Assoc 4/3/17</t>
  </si>
  <si>
    <t>to record gl activity to date  for ri andover gl# 11373</t>
  </si>
  <si>
    <t>Legal fees from EOM Entries- legal bills-post date 7/31/16</t>
  </si>
  <si>
    <t>2018-08-0018</t>
  </si>
  <si>
    <t>Legal fees from EOM Entries- legal bills-post date 5/31/16</t>
  </si>
  <si>
    <t>Legal fees from EOM Entries- legal bills-post date 6/30/16</t>
  </si>
  <si>
    <t>Legal fees from EOM Entries- legal bills-post date 4/30/16</t>
  </si>
  <si>
    <t>to record gl activity for gl#  11396 for shs tarrytown (old  m3)</t>
  </si>
  <si>
    <t>Hancock Associates- surveying-3/17/16</t>
  </si>
  <si>
    <t>2018-08-0020</t>
  </si>
  <si>
    <t>Hancock Associates- surveying-12/30/15</t>
  </si>
  <si>
    <t>Hancock Associates- surveying-12/3/15</t>
  </si>
  <si>
    <t>Littler Mendelson, PC-11/1/16</t>
  </si>
  <si>
    <t>Marriott-franchise application- 11/26/15</t>
  </si>
  <si>
    <t>Commonwealth Land Title Ins  Co-initial deposit-11/25/15</t>
  </si>
  <si>
    <t>Commonwealth Land Title Ins  Co-additional deposit-3/30/16</t>
  </si>
  <si>
    <t>5/30/18 Deposit-parking lot  revenue</t>
  </si>
  <si>
    <t>5/30/18 Deposit-parking lot  revenue 9/11/17-12/6/17</t>
  </si>
  <si>
    <t>2018-08-0023</t>
  </si>
  <si>
    <t>bank activity</t>
  </si>
  <si>
    <t>2018-08-0024</t>
  </si>
  <si>
    <t>reclass from 11396 to 18102</t>
  </si>
  <si>
    <t>reclass Radner Design Assoc  from 11396</t>
  </si>
  <si>
    <t>2018-08-0025</t>
  </si>
  <si>
    <t>reclass CR Architecture &amp;  Design from 11396</t>
  </si>
  <si>
    <t>entries booked prior to  7/1/17</t>
  </si>
  <si>
    <t>4/1/2016 -- HOWARD STEIN  HUDSON --- PROJECT  2015150.01 REVERE   WATERFRONT SQ</t>
  </si>
  <si>
    <t>2018-08-0028</t>
  </si>
  <si>
    <t>5/27/2016 -- DELAWARE SEC  OF  STATE --- DE FILE#  5897089 - LIXI  HOSP  REVERE  LLC TX YR 2015</t>
  </si>
  <si>
    <t>5/27/2016 -- DELAWARE SEC  OF  STATE --- DE FILE#  5880175 - LIXI  HOSP  REVERE LLC TX  YR 2015</t>
  </si>
  <si>
    <t>5/27/2016 -- DELAWARE SEC  OF  STATE -- DE FILE#  5904233 - LIXI  REVERE MGT  LLC TX  YR 2015</t>
  </si>
  <si>
    <t>6/20/2017 -- SHERIN AND  LODGEN LLP --- legal  services-May 2017</t>
  </si>
  <si>
    <t>8/31/2016 -- GROUP ONE  PARTNERS, INC --- PROJECT  1211 REVERE, MA  HOTEL  PROGRAMMING</t>
  </si>
  <si>
    <t>3/31/2016 -- GROUP ONE  PARTNERS, INC --- PROJECT  1211 REVERE MA  HOTEL  PROGRAMMING</t>
  </si>
  <si>
    <t>7/28/2016 -- UPTON  PARTNERS --- REIMB OF EXP- TRIP TO MTL  REVERE  PROJECT</t>
  </si>
  <si>
    <t>1/14/2016 -- HOWARD STEIN  HUDSON --- RETAINER FEE  FOR REVERE  PROJECT  #2015151.01</t>
  </si>
  <si>
    <t>3/27/2017 -- MBTA-- SHS  REVERE - FEE TO GRANT   CONSULTANTS ACCESS TO   SITE</t>
  </si>
  <si>
    <t>12/1/2016 -- CBRE INC. ---  PROF SERV RE: ;MARKET   STUDY UPDATE-REVERE   PROJECT</t>
  </si>
  <si>
    <t>4/12/2016 -- CBRE INC. ---  UPDATED FEASIBILITY STUDY   WFS REVERE RETAINER FEE</t>
  </si>
  <si>
    <t>3/2/2016 -- HOWARD STEIN  HUDSON --- PROF SERV -  HOTEL PARKING   ASSESSMENT</t>
  </si>
  <si>
    <t>4/30/2016 -- GROUP ONE  PARTNERS, INC --- PROJECT  1211 REVERE MA  HOTEL  PROGRAMMING</t>
  </si>
  <si>
    <t>2/29/2016 -- GROUP ONE  PARTNERS, INC -- REVERE MA   HOTEL PROGRAMMING FEB  2016</t>
  </si>
  <si>
    <t>10/29/2015 -- CBRE INC. ---  RETAINER FEE RE:   FEASIBILITY STUDY FOR SITE   IN REVERE</t>
  </si>
  <si>
    <t>11/23/2015 -- CBRE INC. ---  PROF FEE RE: FEASIBILITY   STUDY FOR SITE IN REVERE   BOSTON</t>
  </si>
  <si>
    <t>book 12/31/2016 YE audit  entry for ri andover</t>
  </si>
  <si>
    <t>2018-08-0029</t>
  </si>
  <si>
    <t>reclass property tax from  13100 to 18102 Preopening</t>
  </si>
  <si>
    <t>2018-08-0030</t>
  </si>
  <si>
    <t>9/1/2018</t>
  </si>
  <si>
    <t>2018-09-0005</t>
  </si>
  <si>
    <t>09012018</t>
  </si>
  <si>
    <t>9/12/2018</t>
  </si>
  <si>
    <t>2018-09-0001</t>
  </si>
  <si>
    <t>ADMIN FEE</t>
  </si>
  <si>
    <t>2018-09-0002</t>
  </si>
  <si>
    <t>DESIGN- CONSTR  REVIEW FEE</t>
  </si>
  <si>
    <t>9/24/2018</t>
  </si>
  <si>
    <t>Starbucks Coffee Company</t>
  </si>
  <si>
    <t>license fee</t>
  </si>
  <si>
    <t>2018-09-0007</t>
  </si>
  <si>
    <t>License Fee</t>
  </si>
  <si>
    <t>9/27/2018</t>
  </si>
  <si>
    <t>2018-09-0011</t>
  </si>
  <si>
    <t>241286</t>
  </si>
  <si>
    <t>2018-09-0012</t>
  </si>
  <si>
    <t>241291</t>
  </si>
  <si>
    <t>2018-09-0013</t>
  </si>
  <si>
    <t>241290</t>
  </si>
  <si>
    <t>10/1/2018</t>
  </si>
  <si>
    <t>2018-10-0002</t>
  </si>
  <si>
    <t>10012018</t>
  </si>
  <si>
    <t>9/30/2018</t>
  </si>
  <si>
    <t>2018-10-0013</t>
  </si>
  <si>
    <t>65912</t>
  </si>
  <si>
    <t>10/3/2018</t>
  </si>
  <si>
    <t>LICENSE FEE FOR REVERE  PROJECT #16228 OCT 3  2018-OCT 2 2019</t>
  </si>
  <si>
    <t>2018-10-0003</t>
  </si>
  <si>
    <t>10032018</t>
  </si>
  <si>
    <t>10/8/2018</t>
  </si>
  <si>
    <t>2018-10-0005</t>
  </si>
  <si>
    <t>241432</t>
  </si>
  <si>
    <t>2018-10-0006</t>
  </si>
  <si>
    <t>241435</t>
  </si>
  <si>
    <t>2018-10-0007</t>
  </si>
  <si>
    <t>241436</t>
  </si>
  <si>
    <t>11/1/2018</t>
  </si>
  <si>
    <t>9/17/2018</t>
  </si>
  <si>
    <t>CR Architecture &amp; Design</t>
  </si>
  <si>
    <t>PROPOSAL OF  ARCHITECTURAL SERV RE:  STARBUCKS @ REVERE SHS</t>
  </si>
  <si>
    <t>2018-11-0009</t>
  </si>
  <si>
    <t>518650-1</t>
  </si>
  <si>
    <t>2018-11-0010</t>
  </si>
  <si>
    <t>11012018</t>
  </si>
  <si>
    <t>CPI Adjustment 4/18</t>
  </si>
  <si>
    <t>2018-11-0011</t>
  </si>
  <si>
    <t>039386</t>
  </si>
  <si>
    <t>11/9/2018</t>
  </si>
  <si>
    <t>PROJECT #119005 -  RESTAURANT @ SHS REVERE  PROPOSAL# P77019.01</t>
  </si>
  <si>
    <t>2018-11-0012</t>
  </si>
  <si>
    <t>119005</t>
  </si>
  <si>
    <t>11/13/2018</t>
  </si>
  <si>
    <t>City of Revere</t>
  </si>
  <si>
    <t>2018-11-0001</t>
  </si>
  <si>
    <t>PLAN REVIEW  FEE</t>
  </si>
  <si>
    <t>legal fees (83400)</t>
  </si>
  <si>
    <t>2018-11-0004</t>
  </si>
  <si>
    <t>242217</t>
  </si>
  <si>
    <t>2018-11-0005</t>
  </si>
  <si>
    <t>242221</t>
  </si>
  <si>
    <t>2018-11-0006</t>
  </si>
  <si>
    <t>242222</t>
  </si>
  <si>
    <t>11/19/2018</t>
  </si>
  <si>
    <t>10/30/2018</t>
  </si>
  <si>
    <t>2018-11-0007</t>
  </si>
  <si>
    <t>241783</t>
  </si>
  <si>
    <t>11/30/2018</t>
  </si>
  <si>
    <t>PROF SERV REVERE- CONTRACT #19656-PHASE B- 04, ADDTL ASSIST</t>
  </si>
  <si>
    <t>2018-11-0013</t>
  </si>
  <si>
    <t>66528</t>
  </si>
  <si>
    <t>12/3/2018</t>
  </si>
  <si>
    <t>12/1/2018</t>
  </si>
  <si>
    <t>2018-12-0001</t>
  </si>
  <si>
    <t>12012018</t>
  </si>
  <si>
    <t>12/5/2018</t>
  </si>
  <si>
    <t>2018-12-0003</t>
  </si>
  <si>
    <t>242384</t>
  </si>
  <si>
    <t>2018-12-0004</t>
  </si>
  <si>
    <t>242387</t>
  </si>
  <si>
    <t>12/7/2018</t>
  </si>
  <si>
    <t>DESIGN CONSULTANTS, INC.</t>
  </si>
  <si>
    <t>PROVIDE GEOTECHNICAL  ENGINEERING CONSULTING  PRIOR TO CONSTRUCTION</t>
  </si>
  <si>
    <t>2018-12-0007</t>
  </si>
  <si>
    <t>2017-044</t>
  </si>
  <si>
    <t>12/31/2018</t>
  </si>
  <si>
    <t>12/30/2018</t>
  </si>
  <si>
    <t>PROF SERV REVERE  CONTRACT#19656 ADDTNL  ASSISTANCE</t>
  </si>
  <si>
    <t>2018-12-0010</t>
  </si>
  <si>
    <t>66684</t>
  </si>
  <si>
    <t>12/15/2018</t>
  </si>
  <si>
    <t>MBTA FORCE ACCOUNT</t>
  </si>
  <si>
    <t>2018-12-0011</t>
  </si>
  <si>
    <t>38585</t>
  </si>
  <si>
    <t>record Amex item-lien waiver  (HI Nanuet nov18)</t>
  </si>
  <si>
    <t>2018-12-0012</t>
  </si>
  <si>
    <t>Tom W's journal entries</t>
  </si>
  <si>
    <t>JE 5-to correct coding of  parking lot income for Sep17- Dec17</t>
  </si>
  <si>
    <t>2018-12-0014</t>
  </si>
  <si>
    <t>JE 11-summary journal entry  posted in m3</t>
  </si>
  <si>
    <t>adjustment</t>
  </si>
  <si>
    <t>garage</t>
  </si>
  <si>
    <t>2018-12-0018</t>
  </si>
  <si>
    <t>Reclass rev/exp to  construction cost</t>
  </si>
  <si>
    <t>Reclass Information Systems  (Tom W's journal entries JE- 11)</t>
  </si>
  <si>
    <t>2018-12-0023</t>
  </si>
  <si>
    <t>Reclass licenses &amp; permits  (Tom W's journal entries JE- 11)</t>
  </si>
  <si>
    <t>Reclass parking lot income for  Sep 2017 to Dec 2017 (Tom  W's journal entries JE-5)</t>
  </si>
  <si>
    <t>Reclass Sherin &amp; Lodgen inv  from 2015 (Tom W's journal  entries JE-4)</t>
  </si>
  <si>
    <t>Reclass parking lot income for  Jan 2018 to Sep 2018 (Tom  W's journal entries JE-6)</t>
  </si>
  <si>
    <t>Parking lot income for Jan  2018 to Sep 2018 (Tom W's  jounal entries JE-6)</t>
  </si>
  <si>
    <t>2018-12-0024</t>
  </si>
  <si>
    <t>correction</t>
  </si>
  <si>
    <t>double entry</t>
  </si>
  <si>
    <t>2018-12-0027</t>
  </si>
  <si>
    <t>1/1/2019</t>
  </si>
  <si>
    <t>FOR SERVICE RENDERED DEC  2018</t>
  </si>
  <si>
    <t>2019-01-0002</t>
  </si>
  <si>
    <t>01012019</t>
  </si>
  <si>
    <t>10/10/2018</t>
  </si>
  <si>
    <t>CONSTRUCTION  ADMINISTRATION PHASE  SERVICES</t>
  </si>
  <si>
    <t>2019-01-0025</t>
  </si>
  <si>
    <t>518650</t>
  </si>
  <si>
    <t>CONSTRUCTION DOCUMENT  PHASE SERVICES</t>
  </si>
  <si>
    <t>1/3/2019</t>
  </si>
  <si>
    <t>10/13/2018</t>
  </si>
  <si>
    <t>CSC</t>
  </si>
  <si>
    <t>LIXI HOSPITALITY REVERE  INC-STATUTORY  REPRESENTATION 2019</t>
  </si>
  <si>
    <t>2019-01-0006</t>
  </si>
  <si>
    <t>78313081</t>
  </si>
  <si>
    <t>LIXI HOSPITALITY REVERE  HOLDING INC-STATUTORY  REPRESENTATION 2019</t>
  </si>
  <si>
    <t>2019-01-0007</t>
  </si>
  <si>
    <t>78313655</t>
  </si>
  <si>
    <t>LIXI HOSPITALITY REVERE FB  MGT-STATUTORY  REPRESENTATION 2019</t>
  </si>
  <si>
    <t>2019-01-0008</t>
  </si>
  <si>
    <t>78314113</t>
  </si>
  <si>
    <t>LIXI REVERE MGMNT INC- STATUTORY REPRESENTATION  2019</t>
  </si>
  <si>
    <t>2019-01-0009</t>
  </si>
  <si>
    <t>78314436</t>
  </si>
  <si>
    <t>1/7/2019</t>
  </si>
  <si>
    <t>2019-01-0015</t>
  </si>
  <si>
    <t>38790</t>
  </si>
  <si>
    <t>1/24/2019</t>
  </si>
  <si>
    <t>ARCHITECTURE MIC EXP</t>
  </si>
  <si>
    <t>2019-01-0016</t>
  </si>
  <si>
    <t>Architecture  Misc</t>
  </si>
  <si>
    <t>Interior Design misc exp</t>
  </si>
  <si>
    <t>2019-01-0017</t>
  </si>
  <si>
    <t>Interior  Desgn Misc</t>
  </si>
  <si>
    <t>1/29/2019</t>
  </si>
  <si>
    <t>50% PYMNT OF I&amp;I FEE-400  OCEAN AVENUE - REVERE</t>
  </si>
  <si>
    <t>2019-01-0019</t>
  </si>
  <si>
    <t>50% PYMNT  OF I&amp;I FEE</t>
  </si>
  <si>
    <t>BUILDING PERMIT FEE - 400  OCEAN AVENUE REVERE</t>
  </si>
  <si>
    <t>2019-01-0020</t>
  </si>
  <si>
    <t>BUILDING  PERMIT</t>
  </si>
  <si>
    <t>1/31/2019</t>
  </si>
  <si>
    <t>1/30/2019</t>
  </si>
  <si>
    <t>PROF SERV REVERE- CONTRACT 19656  ADDITIONAL ASSISTANCE</t>
  </si>
  <si>
    <t>2019-01-0024</t>
  </si>
  <si>
    <t>66987</t>
  </si>
  <si>
    <t>2/6/2019</t>
  </si>
  <si>
    <t>BUDGE UPTON</t>
  </si>
  <si>
    <t>REIMB OF EXP RE:  APPLICATION FEE TO SECURE  THE BUILDING PERMIT FR  CITY OF REVERE</t>
  </si>
  <si>
    <t>2019-02-0001</t>
  </si>
  <si>
    <t>02062019</t>
  </si>
  <si>
    <t>2/7/2019</t>
  </si>
  <si>
    <t>FEE FOR THE CHESTER  AVENUE HYDRANT FLOW TEST</t>
  </si>
  <si>
    <t>2019-02-0002</t>
  </si>
  <si>
    <t>HYDRANT  FLOW TEST</t>
  </si>
  <si>
    <t>FEES RE: WATERFRONT  SQUARE</t>
  </si>
  <si>
    <t>2019-02-0004</t>
  </si>
  <si>
    <t>243480</t>
  </si>
  <si>
    <t>LEGAL FEES</t>
  </si>
  <si>
    <t>2019-02-0005</t>
  </si>
  <si>
    <t>243482</t>
  </si>
  <si>
    <t>LEGAL FEES RE: REVERE  CONSTRUCTION CONTRACT</t>
  </si>
  <si>
    <t>2019-02-0006</t>
  </si>
  <si>
    <t>243485</t>
  </si>
  <si>
    <t>2/22/2019</t>
  </si>
  <si>
    <t>2/1/2019</t>
  </si>
  <si>
    <t>FOR SERVICES RENDERED  JAN 2019</t>
  </si>
  <si>
    <t>2019-02-0018</t>
  </si>
  <si>
    <t>02012019</t>
  </si>
  <si>
    <t>2/28/2019</t>
  </si>
  <si>
    <t>CONTRACT 19656 PHASE B- 04 &amp; ADDTNL ASSISTANCE  RE: REVERE</t>
  </si>
  <si>
    <t>2019-02-0019</t>
  </si>
  <si>
    <t>67264</t>
  </si>
  <si>
    <t>3/1/2019</t>
  </si>
  <si>
    <t>HALL REVERE, LLC</t>
  </si>
  <si>
    <t>DEPOSIT FOR LEGAL EXPENSE</t>
  </si>
  <si>
    <t>2019-03-0001</t>
  </si>
  <si>
    <t>DEPOSIT</t>
  </si>
  <si>
    <t>DEPOSIT FOR DUE DILIGENCE</t>
  </si>
  <si>
    <t>3/6/2019</t>
  </si>
  <si>
    <t>FOR SERVICES RENDERED  FEB 2019</t>
  </si>
  <si>
    <t>2019-03-0003</t>
  </si>
  <si>
    <t>03012019</t>
  </si>
  <si>
    <t>3/12/2019</t>
  </si>
  <si>
    <t>2019-03-0014</t>
  </si>
  <si>
    <t>244042</t>
  </si>
  <si>
    <t>2019-03-0015</t>
  </si>
  <si>
    <t>244043</t>
  </si>
  <si>
    <t>3/15/2019</t>
  </si>
  <si>
    <t>2019-03-0013</t>
  </si>
  <si>
    <t>244039</t>
  </si>
  <si>
    <t>3/18/2019</t>
  </si>
  <si>
    <t>CBRE Inc.</t>
  </si>
  <si>
    <t>PROPOSAL # PC90352566  ENVIRONMENTAL SITE  ASSESSMENT - 400 OCEAN  AVE-REVERE</t>
  </si>
  <si>
    <t>2019-03-0005</t>
  </si>
  <si>
    <t>PROPOSAL #  PC90352566</t>
  </si>
  <si>
    <t>3/25/2019</t>
  </si>
  <si>
    <t>GEOTECHNICAL  ENGINEERING SERVICES- REVERE PROJECT</t>
  </si>
  <si>
    <t>2019-03-0012</t>
  </si>
  <si>
    <t>TASK 1-2-3-4</t>
  </si>
  <si>
    <t>3/29/2019</t>
  </si>
  <si>
    <t>3/21/2019</t>
  </si>
  <si>
    <t>FORCE ACCT AGREEMENT FOR  REVERE'S PROJECT</t>
  </si>
  <si>
    <t>2019-03-0010</t>
  </si>
  <si>
    <t>39255</t>
  </si>
  <si>
    <t>3/31/2019</t>
  </si>
  <si>
    <t>CONTRACT 19656 - PHASE B- 04/C-01/ADDTNL  ASSIST/REIMB OF MISC EXP</t>
  </si>
  <si>
    <t>2019-03-0016</t>
  </si>
  <si>
    <t>67490</t>
  </si>
  <si>
    <t>4/1/2019</t>
  </si>
  <si>
    <t>LIXI REVERE SERVICE  RENDERED MAR 2019</t>
  </si>
  <si>
    <t>2019-04-0001</t>
  </si>
  <si>
    <t>04012019</t>
  </si>
  <si>
    <t>ACCESS LICENSE FEE APR  2019-APR 2020 RE: 400  OCEAN AVE (REVERE) ACCT  L1192</t>
  </si>
  <si>
    <t>2019-04-0007</t>
  </si>
  <si>
    <t>040817</t>
  </si>
  <si>
    <t>4/3/2019</t>
  </si>
  <si>
    <t>HYDRANT FLOW TEST-REVERE  PROJECT</t>
  </si>
  <si>
    <t>2019-04-0004</t>
  </si>
  <si>
    <t>04032019</t>
  </si>
  <si>
    <t>4/17/2019</t>
  </si>
  <si>
    <t>2019-04-0012</t>
  </si>
  <si>
    <t>245366</t>
  </si>
  <si>
    <t>2019-04-0013</t>
  </si>
  <si>
    <t>245369</t>
  </si>
  <si>
    <t>2019-04-0014</t>
  </si>
  <si>
    <t>245370</t>
  </si>
  <si>
    <t>4/29/2019</t>
  </si>
  <si>
    <t>4/24/2019</t>
  </si>
  <si>
    <t>LOT 2 ALLOCATION WILL BE  REIMBURSED WHEN LOT IS  SOLD</t>
  </si>
  <si>
    <t>2019-04-0016</t>
  </si>
  <si>
    <t>04242019</t>
  </si>
  <si>
    <t>ACTUAL AMOUNT DUE (OF  SHARED EXPENSES)</t>
  </si>
  <si>
    <t>4/30/2019</t>
  </si>
  <si>
    <t>4/22/2019</t>
  </si>
  <si>
    <t>FORCE ACCOUNT AGREEMENT  FOR REVERE'S PROJECT</t>
  </si>
  <si>
    <t>2019-04-0017</t>
  </si>
  <si>
    <t>39494</t>
  </si>
  <si>
    <t>FORCE ACCOUNT  REPLENISHMENT AS PER  AGREEMENT</t>
  </si>
  <si>
    <t>2019-04-0018</t>
  </si>
  <si>
    <t>REPLENISHM ENT F-ACCT</t>
  </si>
  <si>
    <t>CONTRACT 19656 PHASE E- 01/ADDTNL ASST/REIMB EXP</t>
  </si>
  <si>
    <t>2019-04-0019</t>
  </si>
  <si>
    <t>67693</t>
  </si>
  <si>
    <t>5/1/2019</t>
  </si>
  <si>
    <t>FOR SERVICE RENDERED APR  2019</t>
  </si>
  <si>
    <t>2019-05-0001</t>
  </si>
  <si>
    <t>05012019</t>
  </si>
  <si>
    <t>THE PLANNING &amp; ZONING  RESOURCE CO.</t>
  </si>
  <si>
    <t>PLANNING &amp; ZONING -  REPORT &amp; SITE EXP - 400  OCEAN AVE-REVERE</t>
  </si>
  <si>
    <t>2019-05-0008</t>
  </si>
  <si>
    <t>I128029-1</t>
  </si>
  <si>
    <t>5/23/2019</t>
  </si>
  <si>
    <t>ARCHITECTURAL TESTING,  INC.</t>
  </si>
  <si>
    <t>DOCUMENT REVIEW FEE AS  PER QUOTE 216565RO -  REVERE</t>
  </si>
  <si>
    <t>2019-05-0004</t>
  </si>
  <si>
    <t>280731</t>
  </si>
  <si>
    <t>5/28/2019</t>
  </si>
  <si>
    <t>2019-05-0006</t>
  </si>
  <si>
    <t>245991</t>
  </si>
  <si>
    <t>5/30/2019</t>
  </si>
  <si>
    <t>CONTRACT 19656 ADDTNL  ASSISTANCE</t>
  </si>
  <si>
    <t>2019-05-0011</t>
  </si>
  <si>
    <t>67923</t>
  </si>
  <si>
    <t>5/31/2019</t>
  </si>
  <si>
    <t>5/16/2019</t>
  </si>
  <si>
    <t>EUROVEST DEVELOPMENT,  INC.</t>
  </si>
  <si>
    <t>EASTERN COUNTY DITCH  FLOOD STORAGE MITIGATION  &amp; ASSOCIATED WORK</t>
  </si>
  <si>
    <t>2019-05-0007</t>
  </si>
  <si>
    <t>05162019</t>
  </si>
  <si>
    <t>TW entries to be entered for  May 2019</t>
  </si>
  <si>
    <t>TW JE 1-reconcile pre-opening  costs to total investment to  date</t>
  </si>
  <si>
    <t>2019-05-0010</t>
  </si>
  <si>
    <t>6/1/2019</t>
  </si>
  <si>
    <t>SERVICE RENDERED MAY  2019</t>
  </si>
  <si>
    <t>2019-06-0001</t>
  </si>
  <si>
    <t>06012019</t>
  </si>
  <si>
    <t>4/4/2019</t>
  </si>
  <si>
    <t>PROJECT 119005-3 MISC  REIMB EXP PORTION</t>
  </si>
  <si>
    <t>2019-06-0013</t>
  </si>
  <si>
    <t>119005-3  REIM</t>
  </si>
  <si>
    <t>RE RELOCAT FACILITIES AT  400 OCEAN AVE-REVERE</t>
  </si>
  <si>
    <t>2019-06-0019</t>
  </si>
  <si>
    <t>11302018</t>
  </si>
  <si>
    <t>6/3/2019</t>
  </si>
  <si>
    <t>GEOTECH ENGINEERING  PROJECT 2017-044.02 REIMB  EXP #1</t>
  </si>
  <si>
    <t>2019-06-0005</t>
  </si>
  <si>
    <t>24777 REIMB  EXP #1</t>
  </si>
  <si>
    <t>Reversal of - 2019-06-0005 -  Invoice #24777 REIMB EXP  #1 - DESIGN CONSULTANTS,  INC. Void Invoice #24</t>
  </si>
  <si>
    <t>2019-06-0021</t>
  </si>
  <si>
    <t>APVD</t>
  </si>
  <si>
    <t>6/18/2019</t>
  </si>
  <si>
    <t>professional services through  June 30, 2019-Starbucks</t>
  </si>
  <si>
    <t>2019-06-0006</t>
  </si>
  <si>
    <t>518650-4</t>
  </si>
  <si>
    <t>THE LYNOXX GROUP, LLC</t>
  </si>
  <si>
    <t>PARTIAL INSURANCE  PROPOSAL - LIXI REVERE</t>
  </si>
  <si>
    <t>2019-06-0007</t>
  </si>
  <si>
    <t>JUN 19 2019</t>
  </si>
  <si>
    <t>6/11/2019</t>
  </si>
  <si>
    <t>REIMB EXP ON  PROJECT/INVOICE 117023-23</t>
  </si>
  <si>
    <t>2019-06-0012</t>
  </si>
  <si>
    <t>117023-23  REIMB EXP</t>
  </si>
  <si>
    <t>6/26/2019</t>
  </si>
  <si>
    <t>SITE ASSESSMENT OF SOUND  &amp; VIBRATION LEVEL  ASSESSMNT AS PER QUOTE</t>
  </si>
  <si>
    <t>2019-06-0011</t>
  </si>
  <si>
    <t>282449</t>
  </si>
  <si>
    <t>6/25/2019</t>
  </si>
  <si>
    <t>TO RELOCATE EXISTING  AERIAL VERIZON CABLES &amp;  PLANT TO NEW UNDERGRND  PATH</t>
  </si>
  <si>
    <t>2019-06-0015</t>
  </si>
  <si>
    <t>06252019</t>
  </si>
  <si>
    <t>Reversal of - 2019-06-0015 -  Invoice #06252019 -  VERIZON NEW ENGLAND  INC. Void Invoice  #06252019 - V</t>
  </si>
  <si>
    <t>2019-06-0018</t>
  </si>
  <si>
    <t>6/28/2019</t>
  </si>
  <si>
    <t>Reversal of - 2018-06-0003 -  Invoice #04182018 -  VERIZON ENGINEERING C/O  Void Invoice #04182018 - VE</t>
  </si>
  <si>
    <t>2019-06-0014</t>
  </si>
  <si>
    <t>6/30/2019</t>
  </si>
  <si>
    <t>CALLAHAN, INC.</t>
  </si>
  <si>
    <t>APPLICATION #1 BILLING JUN  2019</t>
  </si>
  <si>
    <t>2019-06-0020</t>
  </si>
  <si>
    <t>APPLICATION  #1</t>
  </si>
  <si>
    <t>7/1/2019</t>
  </si>
  <si>
    <t>FOR SERVICE RENDERED JUN  2019</t>
  </si>
  <si>
    <t>2019-07-0001</t>
  </si>
  <si>
    <t>07012019</t>
  </si>
  <si>
    <t>7/9/2019</t>
  </si>
  <si>
    <t>BAL OF DOCUMENT REVIEW  FEE AS PER QUOTE  #216565RO REVERE</t>
  </si>
  <si>
    <t>2019-07-0005</t>
  </si>
  <si>
    <t>283523</t>
  </si>
  <si>
    <t>2019-07-0009</t>
  </si>
  <si>
    <t>246771</t>
  </si>
  <si>
    <t>2019-07-0010</t>
  </si>
  <si>
    <t>246774</t>
  </si>
  <si>
    <t>7/24/2019</t>
  </si>
  <si>
    <t>THE ROEHR AGENCY</t>
  </si>
  <si>
    <t>ACCT#LIXIG-1 ITEM#83926- INCREASE FLOOD POLICY  LIMITS</t>
  </si>
  <si>
    <t>2019-07-0011</t>
  </si>
  <si>
    <t>9575</t>
  </si>
  <si>
    <t>7/31/2019</t>
  </si>
  <si>
    <t>APPLICATION # 2 BILLING  JUL 2019</t>
  </si>
  <si>
    <t>2019-07-0015</t>
  </si>
  <si>
    <t>APPLICATION  #2</t>
  </si>
  <si>
    <t>8/1/2019</t>
  </si>
  <si>
    <t>REVERE PROJECT -SERVICE  RENDERED FOR JUL 2019</t>
  </si>
  <si>
    <t>2019-08-0001</t>
  </si>
  <si>
    <t>08012019</t>
  </si>
  <si>
    <t>ACCESS LICENSE FEE ADJMNT  APR 2019-APR 2020 ACCT  L1192 REVERE</t>
  </si>
  <si>
    <t>2019-08-0003</t>
  </si>
  <si>
    <t>041802</t>
  </si>
  <si>
    <t>CONTRACT 19656 PHASE E01,  F01, F02, ADDTNL ASSIST,  REIMB EXP</t>
  </si>
  <si>
    <t>2019-08-0009</t>
  </si>
  <si>
    <t>68237</t>
  </si>
  <si>
    <t>6/7/2019</t>
  </si>
  <si>
    <t>EBI CONSULTING</t>
  </si>
  <si>
    <t>SOIL DISPOSAL PRE- CHARACTERIZATION - 400  OCEAN AVE - REVERE</t>
  </si>
  <si>
    <t>2019-08-0010</t>
  </si>
  <si>
    <t>SIN100143</t>
  </si>
  <si>
    <t>7/26/2019</t>
  </si>
  <si>
    <t>TASK 1-ADDTNL DELINEATION  &amp; WASTE CHARACTERIZATION  SMPLING REVERE</t>
  </si>
  <si>
    <t>2019-08-0011</t>
  </si>
  <si>
    <t>SIN104893</t>
  </si>
  <si>
    <t>8/9/2019</t>
  </si>
  <si>
    <t>CONSTRUCTION  MANAGEMENT &amp;</t>
  </si>
  <si>
    <t>PROF SERVICE FOR REVERE -  BILLING JUL 2019</t>
  </si>
  <si>
    <t>2019-08-0002</t>
  </si>
  <si>
    <t>2SS</t>
  </si>
  <si>
    <t>8/28/2019</t>
  </si>
  <si>
    <t>legal fees  (83400)</t>
  </si>
  <si>
    <t>2019-08-0007</t>
  </si>
  <si>
    <t>247536</t>
  </si>
  <si>
    <t>2019-08-0008</t>
  </si>
  <si>
    <t>247539</t>
  </si>
  <si>
    <t>8/29/2019</t>
  </si>
  <si>
    <t>PHASE F02, ADDTNL  ASSISTANCE</t>
  </si>
  <si>
    <t>2019-08-0013</t>
  </si>
  <si>
    <t>68529</t>
  </si>
  <si>
    <t>8/31/2019</t>
  </si>
  <si>
    <t>APPLICATION #3 BILLING  AUG 2019</t>
  </si>
  <si>
    <t>2019-08-0012</t>
  </si>
  <si>
    <t>APPLICATION  #3</t>
  </si>
  <si>
    <t>9/1/2019</t>
  </si>
  <si>
    <t>FOR SERVICES RENDERED  AUG 2019</t>
  </si>
  <si>
    <t>2019-09-0001</t>
  </si>
  <si>
    <t>09012019</t>
  </si>
  <si>
    <t>RE: WATERFRONT SQUARE</t>
  </si>
  <si>
    <t>2019-09-0011</t>
  </si>
  <si>
    <t>246450</t>
  </si>
  <si>
    <t>LEGAL FEES RE: REVERE  CONSTR FILE 029136-00022</t>
  </si>
  <si>
    <t>2019-09-0012</t>
  </si>
  <si>
    <t>246451</t>
  </si>
  <si>
    <t>9/3/2019</t>
  </si>
  <si>
    <t>received $ from Sherin &amp;  Lodgen due to duplicate  payment</t>
  </si>
  <si>
    <t>2019-09-0016</t>
  </si>
  <si>
    <t>9/18/2019</t>
  </si>
  <si>
    <t>PROJECT B19.007.07 REVERE  PROF SERV AUG 2019</t>
  </si>
  <si>
    <t>2019-09-0008</t>
  </si>
  <si>
    <t>3SS</t>
  </si>
  <si>
    <t>9/23/2019</t>
  </si>
  <si>
    <t>LEGAL FEES RE: CONSTR  LOAN W/HALL FILE 029136- 00025</t>
  </si>
  <si>
    <t>2019-09-0013</t>
  </si>
  <si>
    <t>248007</t>
  </si>
  <si>
    <t>9/25/2019</t>
  </si>
  <si>
    <t>9/5/2019</t>
  </si>
  <si>
    <t>PROJECT #1219000123 -  OCEAN AVE REVERE</t>
  </si>
  <si>
    <t>2019-09-0005</t>
  </si>
  <si>
    <t>SIN108760</t>
  </si>
  <si>
    <t>9/24/2019</t>
  </si>
  <si>
    <t>PROJECT #1219000123  ADDTNL SOIL DISPOSAL  REQUESTED - REVERE</t>
  </si>
  <si>
    <t>2019-09-0006</t>
  </si>
  <si>
    <t>SIN110209</t>
  </si>
  <si>
    <t>REIMB EXP-MILEAGE</t>
  </si>
  <si>
    <t>2019-09-0010</t>
  </si>
  <si>
    <t>68668</t>
  </si>
  <si>
    <t>ADDITIONAL ASSISTANCE</t>
  </si>
  <si>
    <t>9/30/2019</t>
  </si>
  <si>
    <t>APPLICATION #4 - BILLING  SEP 2019</t>
  </si>
  <si>
    <t>2019-09-0009</t>
  </si>
  <si>
    <t>APPLICATION  #4</t>
  </si>
  <si>
    <t>received check from  American Bankers Insurance  Co</t>
  </si>
  <si>
    <t>received check from American  Bankers Insurance Co  deposited 9/30/19</t>
  </si>
  <si>
    <t>2019-09-0015</t>
  </si>
  <si>
    <t>10/1/2019</t>
  </si>
  <si>
    <t>FOR SERVICE RENDERED SEP  2019</t>
  </si>
  <si>
    <t>2019-10-0001</t>
  </si>
  <si>
    <t>10012019</t>
  </si>
  <si>
    <t>ACCT 006600-004356-L1403  REVERE LICENSE FEE OCT 3  2019-OCT 2 2020</t>
  </si>
  <si>
    <t>2019-10-0007</t>
  </si>
  <si>
    <t>042376</t>
  </si>
  <si>
    <t>9/9/2019</t>
  </si>
  <si>
    <t>HOWARD STEIN HUDSON  ASSOCIATES INC</t>
  </si>
  <si>
    <t>PROJECT 2019194.00- TRAFFIC MGMNT PLAN -  REVERE</t>
  </si>
  <si>
    <t>2019-10-0014</t>
  </si>
  <si>
    <t>2019194.00- 1</t>
  </si>
  <si>
    <t>8/27/2019</t>
  </si>
  <si>
    <t>MUNSCH HARDT KOPF &amp;  HARR P.C.</t>
  </si>
  <si>
    <t>PROF SERV RE: REVERE'S  PROJECT BILLING AUG 2019</t>
  </si>
  <si>
    <t>2019-10-0015</t>
  </si>
  <si>
    <t>10404254</t>
  </si>
  <si>
    <t>10/15/2019</t>
  </si>
  <si>
    <t>PROJECT B19.007.07 REVERE  PROF SERV FOR SEP 2019</t>
  </si>
  <si>
    <t>2019-10-0006</t>
  </si>
  <si>
    <t>4SS</t>
  </si>
  <si>
    <t>10/29/2019</t>
  </si>
  <si>
    <t>CONTRACT 19656 - ADDTNL  ASSIST - REVERE PROJECT</t>
  </si>
  <si>
    <t>2019-10-0013</t>
  </si>
  <si>
    <t>68845</t>
  </si>
  <si>
    <t>10/30/2019</t>
  </si>
  <si>
    <t>10/23/2019</t>
  </si>
  <si>
    <t>PROJECT 1219000123  PARTIAL ON TASK 4 SENIOR  PROJECT MGMNT</t>
  </si>
  <si>
    <t>2019-10-0012</t>
  </si>
  <si>
    <t>SIN113371</t>
  </si>
  <si>
    <t>PROJECT 1219000123  PARTIAL ON TASK 3  OVERSIGHT &amp; SCREENING</t>
  </si>
  <si>
    <t>10/31/2019</t>
  </si>
  <si>
    <t>10/4/2019</t>
  </si>
  <si>
    <t>PROF SERV RE: REVERE'S  PROJECT BILLING SEP 2019</t>
  </si>
  <si>
    <t>2019-10-0016</t>
  </si>
  <si>
    <t>10407582</t>
  </si>
  <si>
    <t>APPLICATION #5 BILLING  OCT 2019</t>
  </si>
  <si>
    <t>2019-10-0017</t>
  </si>
  <si>
    <t>APPLICATION  #5</t>
  </si>
  <si>
    <t>11/1/2019</t>
  </si>
  <si>
    <t>REVERE PROJECT - SERVICE  FOR OCT 2019</t>
  </si>
  <si>
    <t>2019-11-0001</t>
  </si>
  <si>
    <t>11012019</t>
  </si>
  <si>
    <t>2019-11-0002</t>
  </si>
  <si>
    <t>10/12/2019</t>
  </si>
  <si>
    <t>statutory representation</t>
  </si>
  <si>
    <t>2019-11-0008</t>
  </si>
  <si>
    <t>79017647</t>
  </si>
  <si>
    <t>2019-11-0009</t>
  </si>
  <si>
    <t>79020003</t>
  </si>
  <si>
    <t>2019-11-0010</t>
  </si>
  <si>
    <t>79021193</t>
  </si>
  <si>
    <t>11/7/2019</t>
  </si>
  <si>
    <t>11/5/2019</t>
  </si>
  <si>
    <t>PROJECT 2019194.00  TRAFFIC MGMNT PLAN -  REVERE</t>
  </si>
  <si>
    <t>2019-11-0004</t>
  </si>
  <si>
    <t>2019194.00- 2</t>
  </si>
  <si>
    <t>11/19/2019</t>
  </si>
  <si>
    <t>PROJECT B19.007.07 REVERE  PROF SERVICE FOR OCT 2019</t>
  </si>
  <si>
    <t>2019-11-0011</t>
  </si>
  <si>
    <t>5SS</t>
  </si>
  <si>
    <t>11/30/2019</t>
  </si>
  <si>
    <t>APPLICATION # 6 BILLING  NOV 2019</t>
  </si>
  <si>
    <t>2019-11-0014</t>
  </si>
  <si>
    <t>APPLICATION  #6</t>
  </si>
  <si>
    <t>12/1/2019</t>
  </si>
  <si>
    <t>REVERE PROJECT FOR  SERVICE RENDERED NOV  2019</t>
  </si>
  <si>
    <t>2019-12-0001</t>
  </si>
  <si>
    <t>12012019</t>
  </si>
  <si>
    <t>12/9/2019</t>
  </si>
  <si>
    <t>COMMITTEE TO RE-ELECT</t>
  </si>
  <si>
    <t>DONATION RE: COMMITTEE  TO RE-ELECT MAYOR BRIAN  ARRIGO</t>
  </si>
  <si>
    <t>2019-12-0002</t>
  </si>
  <si>
    <t>DEC 9 2019</t>
  </si>
  <si>
    <t>REVERE SOCIETY FOR</t>
  </si>
  <si>
    <t>2019-12-0003</t>
  </si>
  <si>
    <t>BANNER  PROJECT</t>
  </si>
  <si>
    <t>12/19/2019</t>
  </si>
  <si>
    <t>12/16/2019</t>
  </si>
  <si>
    <t>ADDTNL STRUCTURAL  CONSULTATION/DESIGN AND  DETAILING</t>
  </si>
  <si>
    <t>2019-12-0006</t>
  </si>
  <si>
    <t>117023-26  ADDTNL EXP</t>
  </si>
  <si>
    <t>PROJECT B19.007.07 REVERE  PROF SERV FOR NOV 2019</t>
  </si>
  <si>
    <t>2019-12-0010</t>
  </si>
  <si>
    <t>6SS</t>
  </si>
  <si>
    <t>12/31/2019</t>
  </si>
  <si>
    <t>11/8/2019</t>
  </si>
  <si>
    <t>THE COMMONWEALTH OF  MASSACHUSETTS</t>
  </si>
  <si>
    <t>CONSTRUCTION  PERMIT#26112A - TEMP  PEDESTRIAN WALKWAY</t>
  </si>
  <si>
    <t>2019-12-0009</t>
  </si>
  <si>
    <t>PERMIT# 26112A</t>
  </si>
  <si>
    <t>12/23/2019</t>
  </si>
  <si>
    <t>PARTIAL ON TASK 3 - FIELD  OVERSIGHT AND SCREENING</t>
  </si>
  <si>
    <t>2019-12-0011</t>
  </si>
  <si>
    <t>SIN119481</t>
  </si>
  <si>
    <t>THE THOMPSON &amp; LICHTNER  COMPANY, INC.</t>
  </si>
  <si>
    <t>PROJECT # 26777 - REVERE -  INSPECTION &amp; TESTING  BILLING NOV 2019</t>
  </si>
  <si>
    <t>2019-12-0012</t>
  </si>
  <si>
    <t>7061</t>
  </si>
  <si>
    <t>APPLICATION #7 BILLING  DEC 2019</t>
  </si>
  <si>
    <t>2019-12-0013</t>
  </si>
  <si>
    <t>APPLICATION  #7</t>
  </si>
  <si>
    <t>Sherin Lodgen</t>
  </si>
  <si>
    <t>2019-12-0019</t>
  </si>
  <si>
    <t>Parking lot income Oct 2018  to May 3, 2019 (Tom W's  entry)</t>
  </si>
  <si>
    <t>6/20 Title insurance fee  returned from First Americans  Title Insurance</t>
  </si>
  <si>
    <t>Refund from Sherin &amp; Logen  1/3/19 (JE-bank activity Jan  2019-Apr 2019)</t>
  </si>
  <si>
    <t>6/26 Movie location fee  collected (jun 19 and Jul 19  bank activity)</t>
  </si>
  <si>
    <t>7/15 Movie location fee  collected (jun 19 and Jul 19  bank activity)</t>
  </si>
  <si>
    <t>1/1/2020</t>
  </si>
  <si>
    <t>SERVICES RENDERED FOR  DEC 2019</t>
  </si>
  <si>
    <t>2020-01-0001</t>
  </si>
  <si>
    <t>01012020</t>
  </si>
  <si>
    <t>1/14/2020</t>
  </si>
  <si>
    <t>REVERE PROJECT ADDTNL  EXP 117023-27 UTILITY  TRANSFORMER &amp; ELEVATOR  SUMP PIT/PUMP</t>
  </si>
  <si>
    <t>2020-01-0006</t>
  </si>
  <si>
    <t>117023-27  ADDTNL EXP</t>
  </si>
  <si>
    <t>1/23/2020</t>
  </si>
  <si>
    <t>1/22/2020</t>
  </si>
  <si>
    <t>PROJECT 1219000123 FOR  REVERE=-TASK 3 FIELD  OVERSIGHT &amp; SCREENTING  PARTIAL</t>
  </si>
  <si>
    <t>2020-01-0010</t>
  </si>
  <si>
    <t>SIN121963</t>
  </si>
  <si>
    <t>CONTRACT 19656 ADDTNL  ASSIST-REVERE PROJECT</t>
  </si>
  <si>
    <t>2020-01-0012</t>
  </si>
  <si>
    <t>69487</t>
  </si>
  <si>
    <t>1/30/2020</t>
  </si>
  <si>
    <t>REVERE-INSPECTION &amp;  TESTING BILLING DEC 2019</t>
  </si>
  <si>
    <t>2020-01-0013</t>
  </si>
  <si>
    <t>7142</t>
  </si>
  <si>
    <t>1/31/2020</t>
  </si>
  <si>
    <t>2/5/2020</t>
  </si>
  <si>
    <t>PROJECT B19.007.07 -  REVERE BILLING OF DEC  2019</t>
  </si>
  <si>
    <t>2020-01-0014</t>
  </si>
  <si>
    <t>7SS</t>
  </si>
  <si>
    <t>APPLICATION #8 BILLING JAN  2020 PROJECT FOR REVERE</t>
  </si>
  <si>
    <t>2020-01-0015</t>
  </si>
  <si>
    <t>APPLICATION  #8</t>
  </si>
  <si>
    <t>2/1/2020</t>
  </si>
  <si>
    <t>REVERE BILLING FOR  SERVICE OF JAN 2020</t>
  </si>
  <si>
    <t>2020-02-0008</t>
  </si>
  <si>
    <t>02012020</t>
  </si>
  <si>
    <t>12/13/2019</t>
  </si>
  <si>
    <t>REMOTE VIBRATION  MONITORING SERVICE -  REVERE PROJECT#5693</t>
  </si>
  <si>
    <t>2020-02-0012</t>
  </si>
  <si>
    <t>293234</t>
  </si>
  <si>
    <t>2/19/2020</t>
  </si>
  <si>
    <t>REVERE PROJECT #117023- 28 ADDTNL EXP ELEVATOR  SUMP PIT &amp; PUMP</t>
  </si>
  <si>
    <t>2020-02-0009</t>
  </si>
  <si>
    <t>117023-28  ADDTNL EXP</t>
  </si>
  <si>
    <t>2/21/2020</t>
  </si>
  <si>
    <t>PROJECT B19.007.07 REVERE  - PROF SERV FOR JAN 2020</t>
  </si>
  <si>
    <t>2020-02-0010</t>
  </si>
  <si>
    <t>8SS</t>
  </si>
  <si>
    <t>2/29/2020</t>
  </si>
  <si>
    <t>REVERE PROJECT-ADJUSTING  ENTRY-PROJECT COMPLETED</t>
  </si>
  <si>
    <t>2020-02-0013</t>
  </si>
  <si>
    <t>02292020</t>
  </si>
  <si>
    <t>APPLICATION # 9 REVERE FEB  2020 BILLING</t>
  </si>
  <si>
    <t>2020-02-0014</t>
  </si>
  <si>
    <t>APPLICATION  #9</t>
  </si>
  <si>
    <t>3/1/2020</t>
  </si>
  <si>
    <t>SERVICE FOR FEB 2020</t>
  </si>
  <si>
    <t>2020-03-0008</t>
  </si>
  <si>
    <t>03012020</t>
  </si>
  <si>
    <t>3/26/2020</t>
  </si>
  <si>
    <t>REVERE PROJECT  #B19.007.07 BILLING FEB  2020</t>
  </si>
  <si>
    <t>2020-03-0006</t>
  </si>
  <si>
    <t>9SS</t>
  </si>
  <si>
    <t>Callahan loan #9</t>
  </si>
  <si>
    <t>2020-03-0011</t>
  </si>
  <si>
    <t>3/27/2020</t>
  </si>
  <si>
    <t>PROJECT 26777-REVERE  INSPECTION &amp; TESTING  BILLING FEB 2020</t>
  </si>
  <si>
    <t>2020-03-0007</t>
  </si>
  <si>
    <t>7261</t>
  </si>
  <si>
    <t>3/31/2020</t>
  </si>
  <si>
    <t>CODE RED CONSULTANTS  LLC</t>
  </si>
  <si>
    <t>REVERE PROJECT-SMOKE  CONTROL  SPECIAL  INSPECTION SERVICES MAR  2020</t>
  </si>
  <si>
    <t>2020-03-0005</t>
  </si>
  <si>
    <t>14355</t>
  </si>
  <si>
    <t>4/1/2020</t>
  </si>
  <si>
    <t>REVERE FOR BILLING MAR  2020</t>
  </si>
  <si>
    <t>2020-04-0003</t>
  </si>
  <si>
    <t>04012020</t>
  </si>
  <si>
    <t>4/2/2020</t>
  </si>
  <si>
    <t>Delaware Secretary of State</t>
  </si>
  <si>
    <t>Delaware corp tax</t>
  </si>
  <si>
    <t>2020-04-0001</t>
  </si>
  <si>
    <t>5880175  2019</t>
  </si>
  <si>
    <t>SHAPIRO &amp; GREENE, P.C.</t>
  </si>
  <si>
    <t>FILE # 19T176D - PROF  SERVICE FOR REVERE</t>
  </si>
  <si>
    <t>2020-04-0005</t>
  </si>
  <si>
    <t>APR 2 2020</t>
  </si>
  <si>
    <t>STEWART MANAGEMENT  COMPANY</t>
  </si>
  <si>
    <t>INDEPENDENT DIRECTOR  SERVICES APR 1 2020-MAR  31 2021 - REVERE</t>
  </si>
  <si>
    <t>2020-04-0009</t>
  </si>
  <si>
    <t>46847</t>
  </si>
  <si>
    <t>4/7/2020</t>
  </si>
  <si>
    <t>REVERE PROJECT 117023  ADDTNL EXP ASO-03  ELEVATOR 1&amp;2 REVISION</t>
  </si>
  <si>
    <t>2020-04-0004</t>
  </si>
  <si>
    <t>117023-30  ADDTNL EXP</t>
  </si>
  <si>
    <t>4/9/2020</t>
  </si>
  <si>
    <t>REVERE-PROF SERV FOR MAR  2020</t>
  </si>
  <si>
    <t>2020-04-0010</t>
  </si>
  <si>
    <t>10SS</t>
  </si>
  <si>
    <t>4/23/2020</t>
  </si>
  <si>
    <t>4/16/2020</t>
  </si>
  <si>
    <t>2020-04-0007</t>
  </si>
  <si>
    <t>79472288</t>
  </si>
  <si>
    <t>4/30/2020</t>
  </si>
  <si>
    <t>5/12/2020</t>
  </si>
  <si>
    <t>legal service hall structured  finance</t>
  </si>
  <si>
    <t>2020-04-0011</t>
  </si>
  <si>
    <t>252485</t>
  </si>
  <si>
    <t>Callahan loan #11</t>
  </si>
  <si>
    <t>2020-04-0013</t>
  </si>
  <si>
    <t>5/1/2020</t>
  </si>
  <si>
    <t>REVERE PROJECT SERVICE OF  APR 2020</t>
  </si>
  <si>
    <t>2020-05-0001</t>
  </si>
  <si>
    <t>05012020</t>
  </si>
  <si>
    <t>5/5/2020</t>
  </si>
  <si>
    <t>SHS REVERE SCSI 202072  REVERE PROJECT</t>
  </si>
  <si>
    <t>2020-05-0013</t>
  </si>
  <si>
    <t>14734</t>
  </si>
  <si>
    <t>5/6/2020</t>
  </si>
  <si>
    <t>REVERE PROJECT PROF  SERVICE APR 2020</t>
  </si>
  <si>
    <t>2020-05-0010</t>
  </si>
  <si>
    <t>10421694</t>
  </si>
  <si>
    <t>legal fee</t>
  </si>
  <si>
    <t>2020-05-0015</t>
  </si>
  <si>
    <t>252484</t>
  </si>
  <si>
    <t>5/21/2020</t>
  </si>
  <si>
    <t>PROJECT B19.007.07 REVERE  PROF SERV APR 2020</t>
  </si>
  <si>
    <t>2020-05-0009</t>
  </si>
  <si>
    <t>11SS</t>
  </si>
  <si>
    <t>5/27/2020</t>
  </si>
  <si>
    <t>REVERE-PROJECT 26777  INSPECTION &amp; TESTING  BILLING MAR 2020</t>
  </si>
  <si>
    <t>2020-05-0008</t>
  </si>
  <si>
    <t>7285</t>
  </si>
  <si>
    <t>5/29/2020</t>
  </si>
  <si>
    <t>CONTRACT 19656 - REVERE -  PHASE A-AA ADDTNL  ASSISTANCE</t>
  </si>
  <si>
    <t>2020-05-0011</t>
  </si>
  <si>
    <t>70222</t>
  </si>
  <si>
    <t>5/31/2020</t>
  </si>
  <si>
    <t>Reversal of - 2020-04-0001 -  Invoice #5880175 2019 -  Delaware Secretary of State  Void Invoice #58801</t>
  </si>
  <si>
    <t>2020-05-0012</t>
  </si>
  <si>
    <t>legal services may 2020</t>
  </si>
  <si>
    <t>2020-05-0014</t>
  </si>
  <si>
    <t>253214</t>
  </si>
  <si>
    <t>2020-05-0019</t>
  </si>
  <si>
    <t>6/1/2020</t>
  </si>
  <si>
    <t>REVERE-SERVICE FOR  BILLING OF MAY 2020</t>
  </si>
  <si>
    <t>2020-06-0002</t>
  </si>
  <si>
    <t>06012020</t>
  </si>
  <si>
    <t>6/8/2020</t>
  </si>
  <si>
    <t>FILE #19T176F - PROF  SERVICE - REVERE</t>
  </si>
  <si>
    <t>2020-06-0003</t>
  </si>
  <si>
    <t>JUN 8 2020</t>
  </si>
  <si>
    <t>PROJECT B19.007.07 REVERE  PROF SERV FOR MAY 2020</t>
  </si>
  <si>
    <t>2020-06-0014</t>
  </si>
  <si>
    <t>12SS</t>
  </si>
  <si>
    <t>6/11/2020</t>
  </si>
  <si>
    <t>6/19/2020</t>
  </si>
  <si>
    <t>AMERICAN BANKERS  INSURANCE</t>
  </si>
  <si>
    <t>POLICY #75059282712019 -  REVERE FLOOD INSURANCE  RENEWAL</t>
  </si>
  <si>
    <t>2020-06-0004</t>
  </si>
  <si>
    <t>JUN 19 2020</t>
  </si>
  <si>
    <t>CONTRACT 19656 - PHASE A- AA ADDTNL ASSISTANCE</t>
  </si>
  <si>
    <t>2020-06-0016</t>
  </si>
  <si>
    <t>70378</t>
  </si>
  <si>
    <t>BILLING FOR SERVICE OF APR  2020</t>
  </si>
  <si>
    <t>2020-06-0017</t>
  </si>
  <si>
    <t>7346</t>
  </si>
  <si>
    <t>6/22/2020</t>
  </si>
  <si>
    <t>GABLE</t>
  </si>
  <si>
    <t>PROJECT 86029-2 DESIGN -  DEPOSIT  (CONSTRUCTION/SHOP  DRAWINGS)</t>
  </si>
  <si>
    <t>2020-06-0006</t>
  </si>
  <si>
    <t>154557</t>
  </si>
  <si>
    <t>6/23/2020</t>
  </si>
  <si>
    <t>6/29/2020</t>
  </si>
  <si>
    <t>LOT 6 LIXI'S PORTION OF  EXPENSES - 2ND HALF OF  YEAR-REVERE</t>
  </si>
  <si>
    <t>2020-06-0011</t>
  </si>
  <si>
    <t>06232020</t>
  </si>
  <si>
    <t>6/25/2020</t>
  </si>
  <si>
    <t>PROJECT 2017-044.02 REIMB  MISC EXP - REVERE</t>
  </si>
  <si>
    <t>2020-06-0015</t>
  </si>
  <si>
    <t>25605</t>
  </si>
  <si>
    <t>6/26/2020</t>
  </si>
  <si>
    <t>PROJECT #6820000118- COVID-19 CONSULTING -  REVERE</t>
  </si>
  <si>
    <t>2020-06-0012</t>
  </si>
  <si>
    <t>SIN138738</t>
  </si>
  <si>
    <t>6/30/2020</t>
  </si>
  <si>
    <t>Callahan loan #12</t>
  </si>
  <si>
    <t>2020-06-0021</t>
  </si>
  <si>
    <t>7/1/2020</t>
  </si>
  <si>
    <t>REVERE PROJECT FOR  BILLING OF JUN 2020</t>
  </si>
  <si>
    <t>2020-07-0009</t>
  </si>
  <si>
    <t>07012020</t>
  </si>
  <si>
    <t>5/7/2020</t>
  </si>
  <si>
    <t>SONIFI Solutions Inc</t>
  </si>
  <si>
    <t>60%$ INSTALLMENT AS PER  CONTRACT</t>
  </si>
  <si>
    <t>2020-07-0010</t>
  </si>
  <si>
    <t>MAY 7 2020</t>
  </si>
  <si>
    <t>U T S Of Massachusetts Inc.</t>
  </si>
  <si>
    <t>REVERE PROJECT - TESTING  &amp; INSPECTION SERVICES</t>
  </si>
  <si>
    <t>2020-07-0015</t>
  </si>
  <si>
    <t>89146</t>
  </si>
  <si>
    <t>Gentile International  Hospitality Services  Inc.</t>
  </si>
  <si>
    <t>Gentile International  Hospitality Services  Inc.-Inv  16314</t>
  </si>
  <si>
    <t>2020-07-0018</t>
  </si>
  <si>
    <t>7/6/2020</t>
  </si>
  <si>
    <t>INV FOR BILLING OF MAY  2020</t>
  </si>
  <si>
    <t>2020-07-0013</t>
  </si>
  <si>
    <t>7375</t>
  </si>
  <si>
    <t>7/8/2020</t>
  </si>
  <si>
    <t>PROF SERV FOR REVERE  FILE# 19T176G</t>
  </si>
  <si>
    <t>2020-07-0004</t>
  </si>
  <si>
    <t>JUL 8 2020</t>
  </si>
  <si>
    <t>7/9/2020</t>
  </si>
  <si>
    <t>PROJECT B19.007.07 REVERE  PROF SERVICE FOR JUN 2020</t>
  </si>
  <si>
    <t>2020-07-0007</t>
  </si>
  <si>
    <t>13SS</t>
  </si>
  <si>
    <t>7/14/2020</t>
  </si>
  <si>
    <t>Massachusetts Department  of Revenue</t>
  </si>
  <si>
    <t>2019 extension</t>
  </si>
  <si>
    <t>2020-07-0002</t>
  </si>
  <si>
    <t>2019  extension</t>
  </si>
  <si>
    <t>7/23/2020</t>
  </si>
  <si>
    <t>PROJECT 2017-044.02  REVERE-BILLING JAN-FEB  2020</t>
  </si>
  <si>
    <t>2020-07-0008</t>
  </si>
  <si>
    <t>25433</t>
  </si>
  <si>
    <t>7/31/2020</t>
  </si>
  <si>
    <t>Callahan loan #13</t>
  </si>
  <si>
    <t>2020-07-0017</t>
  </si>
  <si>
    <t>8/1/2020</t>
  </si>
  <si>
    <t>FOR SERVICE OF JUL 2020</t>
  </si>
  <si>
    <t>2020-08-0001</t>
  </si>
  <si>
    <t>08012020</t>
  </si>
  <si>
    <t>8/10/2020</t>
  </si>
  <si>
    <t>SPRINGHILL SUITES SCSI  202072 - REVERE</t>
  </si>
  <si>
    <t>2020-08-0008</t>
  </si>
  <si>
    <t>15727</t>
  </si>
  <si>
    <t>8/12/2020</t>
  </si>
  <si>
    <t>FILE NO 19T176H PROF SERV  - REVERE</t>
  </si>
  <si>
    <t>2020-08-0002</t>
  </si>
  <si>
    <t>AUG 12 2020</t>
  </si>
  <si>
    <t>PROJECT B19.007.07 REVERE  PROF SERV FOR JUL 2020</t>
  </si>
  <si>
    <t>2020-08-0003</t>
  </si>
  <si>
    <t>14SS</t>
  </si>
  <si>
    <t>8/19/2020</t>
  </si>
  <si>
    <t>AUTOMATIC LAUNDRY  SERVICE</t>
  </si>
  <si>
    <t>DEPOSIT ON ORDER FOR  WASHER/DRYER REVERE</t>
  </si>
  <si>
    <t>2020-08-0004</t>
  </si>
  <si>
    <t>AUG 19 2020  - DEPOSIT</t>
  </si>
  <si>
    <t>8/25/2020</t>
  </si>
  <si>
    <t>NORCOM COMMUNICATION  SOLUTIONS INC</t>
  </si>
  <si>
    <t>30 % DEPOSIT ON THE  PURCHASE &amp; INSTALLATIOBN  OF THE MITEL MIVOICE  SYSTEM</t>
  </si>
  <si>
    <t>2020-08-0009</t>
  </si>
  <si>
    <t>40098</t>
  </si>
  <si>
    <t>8/31/2020</t>
  </si>
  <si>
    <t>Callahan loan #14</t>
  </si>
  <si>
    <t>2020-08-0014</t>
  </si>
  <si>
    <t>9/1/2020</t>
  </si>
  <si>
    <t>REVERE - PROF SERVICE FOR  AUG 2020</t>
  </si>
  <si>
    <t>2020-09-0003</t>
  </si>
  <si>
    <t>09012020</t>
  </si>
  <si>
    <t>SHS REVERE SCSI 20272  PROJECT</t>
  </si>
  <si>
    <t>2020-09-0010</t>
  </si>
  <si>
    <t>15960</t>
  </si>
  <si>
    <t>7/24/2020</t>
  </si>
  <si>
    <t>TESTING &amp; INSPECTION  SERVICES - REVERE SHS</t>
  </si>
  <si>
    <t>2020-09-0011</t>
  </si>
  <si>
    <t>89574</t>
  </si>
  <si>
    <t>9/3/2020</t>
  </si>
  <si>
    <t>FORCE ACCT REPLENISHMENT  AS PER AGREEMENT</t>
  </si>
  <si>
    <t>2020-09-0001</t>
  </si>
  <si>
    <t>REPLENISHM NT F-ACCT</t>
  </si>
  <si>
    <t>9/4/2020</t>
  </si>
  <si>
    <t>REVERE-SHS RESTAURANT- PROF SERV BAR AREA &amp;  RESTAURANT</t>
  </si>
  <si>
    <t>2020-09-0015</t>
  </si>
  <si>
    <t>119005-9</t>
  </si>
  <si>
    <t>9/8/2020</t>
  </si>
  <si>
    <t>PROJECT B19.007.07 REVERE  PROF SERV FOR AUG 2020</t>
  </si>
  <si>
    <t>2020-09-0004</t>
  </si>
  <si>
    <t>15SS</t>
  </si>
  <si>
    <t>9/11/2020</t>
  </si>
  <si>
    <t>PROF SERVICE REVERE -  FILE# 19T176I</t>
  </si>
  <si>
    <t>2020-09-0005</t>
  </si>
  <si>
    <t>SEP 11 2020</t>
  </si>
  <si>
    <t>9/15/2020</t>
  </si>
  <si>
    <t>MONTREAL NEON SIGNS</t>
  </si>
  <si>
    <t>30% DEPOSIT RE: SIGNAGE  PROJECT SHS REVERE</t>
  </si>
  <si>
    <t>2020-09-0006</t>
  </si>
  <si>
    <t>US10657</t>
  </si>
  <si>
    <t>9/18/2020</t>
  </si>
  <si>
    <t>TESTING &amp; INSPECTION  SERVICES - SHS REVERE</t>
  </si>
  <si>
    <t>2020-09-0012</t>
  </si>
  <si>
    <t>90433</t>
  </si>
  <si>
    <t>9/24/2020</t>
  </si>
  <si>
    <t>Gentile International  Hospitality Services  Inc.-Inv  16330</t>
  </si>
  <si>
    <t>2020-09-0018</t>
  </si>
  <si>
    <t>9/30/2020</t>
  </si>
  <si>
    <t>Callahan loan #15</t>
  </si>
  <si>
    <t>2020-09-0017</t>
  </si>
  <si>
    <t>10/1/2020</t>
  </si>
  <si>
    <t>PROF SERVICE FOR REVERE  FOR BILLING OF SEP 2020</t>
  </si>
  <si>
    <t>2020-10-0001</t>
  </si>
  <si>
    <t>10012020</t>
  </si>
  <si>
    <t>REVERE LICENSE FEE OCT  2020</t>
  </si>
  <si>
    <t>2020-10-0003</t>
  </si>
  <si>
    <t>045928</t>
  </si>
  <si>
    <t>9/29/2020</t>
  </si>
  <si>
    <t>SHS REVERE-PROF SERVICE</t>
  </si>
  <si>
    <t>2020-10-0008</t>
  </si>
  <si>
    <t>16298</t>
  </si>
  <si>
    <t>PROJECT B19.007.07 REVERE  PROF SERVICE FOR SEP 2020</t>
  </si>
  <si>
    <t>2020-10-0009</t>
  </si>
  <si>
    <t>16SS</t>
  </si>
  <si>
    <t>9/17/2020</t>
  </si>
  <si>
    <t>CONTRACT 19656 PHASE AAA  ADDTL ASSISTANCE REVERE  PROJECT</t>
  </si>
  <si>
    <t>2020-10-0010</t>
  </si>
  <si>
    <t>71048</t>
  </si>
  <si>
    <t>8/21/2020</t>
  </si>
  <si>
    <t>2020-10-0014</t>
  </si>
  <si>
    <t>89993</t>
  </si>
  <si>
    <t>10/2/2020</t>
  </si>
  <si>
    <t>INTERNATIONAL MARBLE LLC</t>
  </si>
  <si>
    <t>SHS REVERE-SHOWER  BASES/SURROUND  PANELS/GLASS SHOWER</t>
  </si>
  <si>
    <t>2020-10-0005</t>
  </si>
  <si>
    <t>150623</t>
  </si>
  <si>
    <t>PROF SERVICE REVERE - FILE  19T176J</t>
  </si>
  <si>
    <t>2020-10-0011</t>
  </si>
  <si>
    <t>OCT 2 2020</t>
  </si>
  <si>
    <t>10/16/2020</t>
  </si>
  <si>
    <t>2020-10-0015</t>
  </si>
  <si>
    <t>90881</t>
  </si>
  <si>
    <t>10/21/2020</t>
  </si>
  <si>
    <t>50% DEPOSIT RE: SIGNAGE  PROJECT SHS REVERE  CHANGE ORDER</t>
  </si>
  <si>
    <t>2020-10-0007</t>
  </si>
  <si>
    <t>US10658</t>
  </si>
  <si>
    <t>10/23/2020</t>
  </si>
  <si>
    <t>Gentile International  Hospitality Services  Inc.-Inv  16335</t>
  </si>
  <si>
    <t>2020-10-0019</t>
  </si>
  <si>
    <t>10/31/2020</t>
  </si>
  <si>
    <t>Callahan loan #16</t>
  </si>
  <si>
    <t>2020-10-0018</t>
  </si>
  <si>
    <t>11/1/2020</t>
  </si>
  <si>
    <t>REVERE PROJECT BILLING  OCT 2020</t>
  </si>
  <si>
    <t>2020-11-0002</t>
  </si>
  <si>
    <t>11012020</t>
  </si>
  <si>
    <t>LICENSE FEE BILLING NOV  2020 - REVERE</t>
  </si>
  <si>
    <t>2020-11-0003</t>
  </si>
  <si>
    <t>046176</t>
  </si>
  <si>
    <t>10/28/2020</t>
  </si>
  <si>
    <t>SHOWER BASE LINERS -  REVERE PROJECT</t>
  </si>
  <si>
    <t>2020-11-0006</t>
  </si>
  <si>
    <t>150670</t>
  </si>
  <si>
    <t>11/9/2020</t>
  </si>
  <si>
    <t>8/20/2020</t>
  </si>
  <si>
    <t>LOT 6-LIXI'S PORTION OF EXP  INSUR 2018-2019</t>
  </si>
  <si>
    <t>2020-11-0004</t>
  </si>
  <si>
    <t>08202020</t>
  </si>
  <si>
    <t>REVERE ASSOCIATION 2021  BUDGET</t>
  </si>
  <si>
    <t>2020-11-0005</t>
  </si>
  <si>
    <t>11092020</t>
  </si>
  <si>
    <t>LOT 2 REIMBURSEMENT OF  PRIOR ALLOCATED FUNDS</t>
  </si>
  <si>
    <t>MATTER #007039.00224  BILLING OCT 2020</t>
  </si>
  <si>
    <t>2020-11-0010</t>
  </si>
  <si>
    <t>10433709</t>
  </si>
  <si>
    <t>11/10/2020</t>
  </si>
  <si>
    <t>PROJECT B19.007.07 REVERE  PROF SERVICE FOR OCT 2020</t>
  </si>
  <si>
    <t>2020-11-0011</t>
  </si>
  <si>
    <t>17SS</t>
  </si>
  <si>
    <t>11/11/2020</t>
  </si>
  <si>
    <t>PROF SERVICE REVERE -  FILE# 19T176K</t>
  </si>
  <si>
    <t>2020-11-0013</t>
  </si>
  <si>
    <t>NOV 11 2020</t>
  </si>
  <si>
    <t>11/13/2020</t>
  </si>
  <si>
    <t>TESTING &amp; INSPECTION &amp;  TRAVEL - SHS REVERE</t>
  </si>
  <si>
    <t>2020-11-0016</t>
  </si>
  <si>
    <t>91331</t>
  </si>
  <si>
    <t>11/27/2020</t>
  </si>
  <si>
    <t>Gentile International  Hospitality Services  Inc.-Inv  16342</t>
  </si>
  <si>
    <t>2020-11-0019</t>
  </si>
  <si>
    <t>11/30/2020</t>
  </si>
  <si>
    <t>Callahan loan #17</t>
  </si>
  <si>
    <t>2020-11-0018</t>
  </si>
  <si>
    <t>12/1/2020</t>
  </si>
  <si>
    <t>DESIGNSHOP</t>
  </si>
  <si>
    <t>INTERIOR DESIGN DRAWINGS  PROJECT 202012 - REVERE</t>
  </si>
  <si>
    <t>2020-12-0022</t>
  </si>
  <si>
    <t>1048</t>
  </si>
  <si>
    <t>FOR SERVICE OF NOV 2020</t>
  </si>
  <si>
    <t>2020-12-0023</t>
  </si>
  <si>
    <t>12012020</t>
  </si>
  <si>
    <t>12/2/2020</t>
  </si>
  <si>
    <t>METRO ACQUISITION 2004,  INC</t>
  </si>
  <si>
    <t>ACCENT GUEST ROOM  HEADBOARD</t>
  </si>
  <si>
    <t>2020-12-0001</t>
  </si>
  <si>
    <t>MON20-444</t>
  </si>
  <si>
    <t>WOLF GORDON</t>
  </si>
  <si>
    <t>WALLCOVERING AT  GUESTROOM BATHROOM</t>
  </si>
  <si>
    <t>2020-12-0002</t>
  </si>
  <si>
    <t>ORDER ID  SO2115949</t>
  </si>
  <si>
    <t>LOC International-Inv 45491</t>
  </si>
  <si>
    <t>2020-12-0033</t>
  </si>
  <si>
    <t>12/3/2020</t>
  </si>
  <si>
    <t>LICENSE FEE DEC 2020</t>
  </si>
  <si>
    <t>2020-12-0008</t>
  </si>
  <si>
    <t>046510</t>
  </si>
  <si>
    <t>SHS REVERE PROJECT - SCSI  202072</t>
  </si>
  <si>
    <t>2020-12-0011</t>
  </si>
  <si>
    <t>17126</t>
  </si>
  <si>
    <t>12/4/2020</t>
  </si>
  <si>
    <t>MOMENTUM TEXTILES, LLC</t>
  </si>
  <si>
    <t>WC-306 TIMBRE ANTIQUE  IVORY</t>
  </si>
  <si>
    <t>2020-12-0004</t>
  </si>
  <si>
    <t>810024781- PF</t>
  </si>
  <si>
    <t>PROJECT B19.007.07 REVERE  PROF SERVICE FOR NOV 2020</t>
  </si>
  <si>
    <t>2020-12-0006</t>
  </si>
  <si>
    <t>18SS</t>
  </si>
  <si>
    <t>12/7/2020</t>
  </si>
  <si>
    <t>REVERE PROJECT NOV 2020</t>
  </si>
  <si>
    <t>2020-12-0019</t>
  </si>
  <si>
    <t>10435374</t>
  </si>
  <si>
    <t>12/9/2020</t>
  </si>
  <si>
    <t>PROF SERVICE REVERE - FILE  #19T176L</t>
  </si>
  <si>
    <t>2020-12-0007</t>
  </si>
  <si>
    <t>DEC 9 2020</t>
  </si>
  <si>
    <t>CHRG FOR SHIPPING CRATES  &amp; FRT ALLOWANCE - SHOWER  TUBS/BASKETS</t>
  </si>
  <si>
    <t>2020-12-0012</t>
  </si>
  <si>
    <t>53152</t>
  </si>
  <si>
    <t>12/10/2020</t>
  </si>
  <si>
    <t>BSG Inc.-Deposit request  1050</t>
  </si>
  <si>
    <t>2020-12-0034</t>
  </si>
  <si>
    <t>12/11/2020</t>
  </si>
  <si>
    <t>2020-12-0024</t>
  </si>
  <si>
    <t>91773</t>
  </si>
  <si>
    <t>12/14/2020</t>
  </si>
  <si>
    <t>ELECTRIC MIRROR LLC</t>
  </si>
  <si>
    <t>SILHOUETTE LIGHTED  MIRROR - REVERE SHS</t>
  </si>
  <si>
    <t>2020-12-0009</t>
  </si>
  <si>
    <t>184861</t>
  </si>
  <si>
    <t>12/21/2020</t>
  </si>
  <si>
    <t>ENCORE HOSPITALITY  CARPET</t>
  </si>
  <si>
    <t>CARPET - REVERE PROJECT</t>
  </si>
  <si>
    <t>2020-12-0014</t>
  </si>
  <si>
    <t>350721</t>
  </si>
  <si>
    <t>carpet</t>
  </si>
  <si>
    <t>2020-12-0025</t>
  </si>
  <si>
    <t>350721  balance</t>
  </si>
  <si>
    <t>12/22/2020</t>
  </si>
  <si>
    <t>CITY OF REVERE BUILDING  DEPT</t>
  </si>
  <si>
    <t>BUILDING PERMIT  FEE/STARBUCKS</t>
  </si>
  <si>
    <t>2020-12-0016</t>
  </si>
  <si>
    <t>BUILDING  PERMIT FEE  STARB</t>
  </si>
  <si>
    <t>12/23/2020</t>
  </si>
  <si>
    <t>Gentile International  Hospitality Services  Inc.-Inv  16349</t>
  </si>
  <si>
    <t>2020-12-0035</t>
  </si>
  <si>
    <t>12/31/2020</t>
  </si>
  <si>
    <t>PROJECT 117023 ADDTNL EXP  ASO-03, ASO-04 REVERE</t>
  </si>
  <si>
    <t>2020-12-0026</t>
  </si>
  <si>
    <t>117023-31  ADDTNL EXP</t>
  </si>
  <si>
    <t>PROJECT 117023 ADDTNL EXP  ASO-04 REVERE</t>
  </si>
  <si>
    <t>2020-12-0027</t>
  </si>
  <si>
    <t>117023-32  ADDTNL EXP</t>
  </si>
  <si>
    <t>10/9/2020</t>
  </si>
  <si>
    <t>2020-12-0028</t>
  </si>
  <si>
    <t>117023-33  ADDTNL EXP</t>
  </si>
  <si>
    <t>11/24/2020</t>
  </si>
  <si>
    <t>2020-12-0029</t>
  </si>
  <si>
    <t>117023-34  ADDTNL EXP</t>
  </si>
  <si>
    <t>10/8/2020</t>
  </si>
  <si>
    <t>PROJECT 119005 ADDTNL EXP  ASO-01a REVERE  RESTAURANT</t>
  </si>
  <si>
    <t>2020-12-0030</t>
  </si>
  <si>
    <t>119005-10  ADDTNL EXP</t>
  </si>
  <si>
    <t>Callahan loan #18</t>
  </si>
  <si>
    <t>2020-12-0032</t>
  </si>
  <si>
    <t>re-class</t>
  </si>
  <si>
    <t>2020-12-0036</t>
  </si>
  <si>
    <t>Reverse double entries</t>
  </si>
  <si>
    <t>G.I.H.S inv 16330. Already  posted in Joy's memo F, ref.  #46.1</t>
  </si>
  <si>
    <t>2020-12-0039</t>
  </si>
  <si>
    <t>G.I.H.S inv 16335. Already  posted in Joy's memo F, ref.  #46.1</t>
  </si>
  <si>
    <t>G.I.H.S inv 16342. Already  posted in Joy's memo F, ref.  #46.1</t>
  </si>
  <si>
    <t>G.I.H.S inv 16349. Already  posted in Joy's memo F, ref.  #46.1</t>
  </si>
  <si>
    <t>G.I.H.S inv 16314. Already  posted in Joy's memo F, ref.  #46.1</t>
  </si>
  <si>
    <t>BSG Inc. Deposit request  1050. Already posted in Joy's  memo F, ref. #46.1</t>
  </si>
  <si>
    <t>LOC International inv 45491.  Already posted in Joy's memo  F, ref. #46.1</t>
  </si>
  <si>
    <t>Reversal of JEID 2020-12- 0036 - re-class</t>
  </si>
  <si>
    <t>2020-12-0040</t>
  </si>
  <si>
    <t>JERV</t>
  </si>
  <si>
    <t>1/1/2021</t>
  </si>
  <si>
    <t>FOR BILLING OF DEC 2020</t>
  </si>
  <si>
    <t>2021-01-0002</t>
  </si>
  <si>
    <t>01022021</t>
  </si>
  <si>
    <t>1/5/2021</t>
  </si>
  <si>
    <t>BILLING OF DEC 2020</t>
  </si>
  <si>
    <t>2021-01-0001</t>
  </si>
  <si>
    <t>19SS</t>
  </si>
  <si>
    <t>1/7/2021</t>
  </si>
  <si>
    <t>MATTER #007039.00224  REVERE PROJECT</t>
  </si>
  <si>
    <t>2021-01-0010</t>
  </si>
  <si>
    <t>10437116</t>
  </si>
  <si>
    <t>1/8/2021</t>
  </si>
  <si>
    <t>2021-01-0009</t>
  </si>
  <si>
    <t>92171</t>
  </si>
  <si>
    <t>DEPOSIT RE: ELECTRIC  MIRROR, CORDOVA &amp;  SAFEOLOGY PRODUCTS -  REVERE PROJECT</t>
  </si>
  <si>
    <t>2021-01-0024</t>
  </si>
  <si>
    <t>186157</t>
  </si>
  <si>
    <t>1/11/2021</t>
  </si>
  <si>
    <t>PROF SERVICE REVERE FILE#  19T176M</t>
  </si>
  <si>
    <t>2021-01-0011</t>
  </si>
  <si>
    <t>JAN 11 2021</t>
  </si>
  <si>
    <t>1/21/2021</t>
  </si>
  <si>
    <t>2ND DEPOSIT - 20% RE:  SIGNAGE PROJECT SHS  REVERE</t>
  </si>
  <si>
    <t>2021-01-0007</t>
  </si>
  <si>
    <t>US10677</t>
  </si>
  <si>
    <t>1/29/2021</t>
  </si>
  <si>
    <t>PROF SERVICES RE: REVERE  PROJECT</t>
  </si>
  <si>
    <t>2021-01-0015</t>
  </si>
  <si>
    <t>1053</t>
  </si>
  <si>
    <t>1/31/2021</t>
  </si>
  <si>
    <t>INTEREST CHRGED</t>
  </si>
  <si>
    <t>2021-01-0016</t>
  </si>
  <si>
    <t>117023-31  INT</t>
  </si>
  <si>
    <t>INTEREST CHARGED</t>
  </si>
  <si>
    <t>2021-01-0017</t>
  </si>
  <si>
    <t>117023-32  INT</t>
  </si>
  <si>
    <t>2021-01-0018</t>
  </si>
  <si>
    <t>117023-33  INT ADDTL  EXP</t>
  </si>
  <si>
    <t>KITCHEN INFRASTRUCTURE  COORDINATION</t>
  </si>
  <si>
    <t>REVERE-ASO-96 STARBUCKS  ELEVATION REVISIONS</t>
  </si>
  <si>
    <t>2021-01-0019</t>
  </si>
  <si>
    <t>117023-34  INT ADDTNL  EXP</t>
  </si>
  <si>
    <t>12/15/2020</t>
  </si>
  <si>
    <t>2021-01-0020</t>
  </si>
  <si>
    <t>117023-35  INT ADDTNL  EXP</t>
  </si>
  <si>
    <t>ASO-96 STARBUCKS WALK UP  WINDOW REVISIONS</t>
  </si>
  <si>
    <t>REVERE - ASO 02 INTERIOR  SPACE PLANNING BAR AREA</t>
  </si>
  <si>
    <t>2021-01-0021</t>
  </si>
  <si>
    <t>119005-9  ADDTNL EXP</t>
  </si>
  <si>
    <t>12/8/2020</t>
  </si>
  <si>
    <t>REVERE PROJECT-ASO-01  DESIGN CHANGES AS PER  STARBUCKS</t>
  </si>
  <si>
    <t>2021-01-0022</t>
  </si>
  <si>
    <t>518650-5</t>
  </si>
  <si>
    <t>1/3/2021</t>
  </si>
  <si>
    <t>LICENSE FEE JAN 2021  REVERE</t>
  </si>
  <si>
    <t>2021-01-0023</t>
  </si>
  <si>
    <t>046814</t>
  </si>
  <si>
    <t>DUPLICATED THIS PORTION  OF ENTRY-ADJMNT</t>
  </si>
  <si>
    <t>2021-01-0025</t>
  </si>
  <si>
    <t>119005-3  ADJMNT</t>
  </si>
  <si>
    <t>ENTRY ADJMNT UPLOADED  ITEM ENTRY TWICE</t>
  </si>
  <si>
    <t>2021-01-0026</t>
  </si>
  <si>
    <t>119005-9  ADJMNT</t>
  </si>
  <si>
    <t>Callahan loan #19</t>
  </si>
  <si>
    <t>2021-01-0029</t>
  </si>
  <si>
    <t>2/1/2021</t>
  </si>
  <si>
    <t>FOR SERVICESW OF JAN 2021</t>
  </si>
  <si>
    <t>2021-02-0002</t>
  </si>
  <si>
    <t>02012021</t>
  </si>
  <si>
    <t>2/2/2021</t>
  </si>
  <si>
    <t>U.S. VINYL MANUFACTURING  CORP</t>
  </si>
  <si>
    <t>WALL PAPER - REVERE  PROJECT</t>
  </si>
  <si>
    <t>2021-02-0007</t>
  </si>
  <si>
    <t>96578</t>
  </si>
  <si>
    <t>2/3/2021</t>
  </si>
  <si>
    <t>CHALLENGER LIGHTING  COMPANY</t>
  </si>
  <si>
    <t>HEADBRD &amp; READING LED -  REVERE PROJECT #27105 R2  -50% DEPOSIT</t>
  </si>
  <si>
    <t>2021-02-0003</t>
  </si>
  <si>
    <t>59747-1</t>
  </si>
  <si>
    <t>CONCERTEX LLC</t>
  </si>
  <si>
    <t>WALL PAPER FOR MEETING  ROOM - REVERE PROJECT</t>
  </si>
  <si>
    <t>2021-02-0004</t>
  </si>
  <si>
    <t>CS00002409 1</t>
  </si>
  <si>
    <t>WC-302 WALL COVERING AT  GUESTROOM BATHROOM -  REVERE PROJECT</t>
  </si>
  <si>
    <t>2021-02-0008</t>
  </si>
  <si>
    <t>ORDER ID  SO2125832</t>
  </si>
  <si>
    <t>2/5/2021</t>
  </si>
  <si>
    <t>DIVERSIFIED GLASS &amp;  MIRROR</t>
  </si>
  <si>
    <t>PO 117048-M MOCK UP ROOM  - MIRRORS FOR REVERE  PROJECT</t>
  </si>
  <si>
    <t>2021-02-0010</t>
  </si>
  <si>
    <t>2867</t>
  </si>
  <si>
    <t>FURNISHED AND INSTALL  CLEAR MIRRORS-REVERE  PROJECT</t>
  </si>
  <si>
    <t>2021-02-0012</t>
  </si>
  <si>
    <t>2868</t>
  </si>
  <si>
    <t>2021-02-0022</t>
  </si>
  <si>
    <t>92547</t>
  </si>
  <si>
    <t>PROJECT B19.007.07 REVERE  PROF SERVICE FOR JAN 2021</t>
  </si>
  <si>
    <t>2021-02-0032</t>
  </si>
  <si>
    <t>20SS</t>
  </si>
  <si>
    <t>2/10/2021</t>
  </si>
  <si>
    <t>PROF SERVICE REVERE - FILE  #19T176N</t>
  </si>
  <si>
    <t>2021-02-0021</t>
  </si>
  <si>
    <t>FEB 10 2021</t>
  </si>
  <si>
    <t>2/11/2021</t>
  </si>
  <si>
    <t>LICENSE FEE FEB 2021 -  REVERE</t>
  </si>
  <si>
    <t>2021-02-0013</t>
  </si>
  <si>
    <t>047153</t>
  </si>
  <si>
    <t>ASO095 DESIGN CHANGES</t>
  </si>
  <si>
    <t>2021-02-0023</t>
  </si>
  <si>
    <t>ASO95 &amp;  AS096</t>
  </si>
  <si>
    <t>ASO096 WALK UP WINDOW</t>
  </si>
  <si>
    <t>PROJECT 117023-119005- 518650 - 1 OF 12</t>
  </si>
  <si>
    <t>2021-02-0029</t>
  </si>
  <si>
    <t>117023-36</t>
  </si>
  <si>
    <t>2/12/2021</t>
  </si>
  <si>
    <t>FURNISH &amp; INSTALLED WHITE  WIRE SHELVES W/ROD -  REVERE PROJECT</t>
  </si>
  <si>
    <t>2021-02-0016</t>
  </si>
  <si>
    <t>2878</t>
  </si>
  <si>
    <t>2/8/2021</t>
  </si>
  <si>
    <t>FASHION ARCHITECTURAL  DESIGN</t>
  </si>
  <si>
    <t>ACCENT WALL COVERING AT  MEETING ROOM - REVERE  PROJECT</t>
  </si>
  <si>
    <t>2021-02-0017</t>
  </si>
  <si>
    <t>ORDER# 0005203</t>
  </si>
  <si>
    <t>2/22/2021</t>
  </si>
  <si>
    <t>RENAISSANCE LIGHTING</t>
  </si>
  <si>
    <t>REVERE PROJECT - WALL  SCONCE @ POOL BATHROOM</t>
  </si>
  <si>
    <t>2021-02-0026</t>
  </si>
  <si>
    <t>RCLF11745-L</t>
  </si>
  <si>
    <t>GLOBAL VIEWS, LP</t>
  </si>
  <si>
    <t>CHANDELIER - REVERE  PROJECT</t>
  </si>
  <si>
    <t>2021-02-0028</t>
  </si>
  <si>
    <t>H022321907</t>
  </si>
  <si>
    <t>2/26/2021</t>
  </si>
  <si>
    <t>WALL COVERING FOR PUBLIC  SPACE &amp; 1ST FLR ENTRY</t>
  </si>
  <si>
    <t>2021-02-0033</t>
  </si>
  <si>
    <t>811002722</t>
  </si>
  <si>
    <t>REVERE - WALL COVERING AT  PUBLIC SPACE</t>
  </si>
  <si>
    <t>2021-02-0034</t>
  </si>
  <si>
    <t>821010519</t>
  </si>
  <si>
    <t>2/28/2021</t>
  </si>
  <si>
    <t>WASHER/DRYER</t>
  </si>
  <si>
    <t>2021-02-0036</t>
  </si>
  <si>
    <t>FEB 2021</t>
  </si>
  <si>
    <t>Callahan loan #20</t>
  </si>
  <si>
    <t>2021-02-0043</t>
  </si>
  <si>
    <t>3/1/2021</t>
  </si>
  <si>
    <t>25% DEPOSIT RE: SIGNAGE  PROJECT FOR STARBUCKS  REVERE</t>
  </si>
  <si>
    <t>2021-03-0001</t>
  </si>
  <si>
    <t>US10682</t>
  </si>
  <si>
    <t>FOR SERVICE OF FEB 2021</t>
  </si>
  <si>
    <t>2021-03-0011</t>
  </si>
  <si>
    <t>03012021</t>
  </si>
  <si>
    <t>LICENSE FEE MAR 2021 -  REVERE</t>
  </si>
  <si>
    <t>2021-03-0015</t>
  </si>
  <si>
    <t>047389</t>
  </si>
  <si>
    <t>4/21/2020</t>
  </si>
  <si>
    <t>PROF SERVICE REVERE FILE #  197176E - MISSED INVOICE</t>
  </si>
  <si>
    <t>2021-03-0019</t>
  </si>
  <si>
    <t>MAY 1 2020</t>
  </si>
  <si>
    <t>3/2/2021</t>
  </si>
  <si>
    <t>PROJECT B19.007.07 REVERE  PROF SERVICE FOR FEB 2021</t>
  </si>
  <si>
    <t>2021-03-0004</t>
  </si>
  <si>
    <t>21SS</t>
  </si>
  <si>
    <t>SPRINGHILL SUITES SCSI  202072 - REVERE PROJECT</t>
  </si>
  <si>
    <t>2021-03-0028</t>
  </si>
  <si>
    <t>18126</t>
  </si>
  <si>
    <t>3/3/2021</t>
  </si>
  <si>
    <t>REVERE PROJECT 117023</t>
  </si>
  <si>
    <t>2021-03-0009</t>
  </si>
  <si>
    <t>117023.37</t>
  </si>
  <si>
    <t>ADJMNT - REDUCE 2019  OVERPYMNT</t>
  </si>
  <si>
    <t>FERGUSON ENTERPRISES  LLC#1196</t>
  </si>
  <si>
    <t>BATHROOM/PLUMBING  RELATED ITEMS</t>
  </si>
  <si>
    <t>2021-03-0022</t>
  </si>
  <si>
    <t>5057320</t>
  </si>
  <si>
    <t>3/4/2021</t>
  </si>
  <si>
    <t>PROF SERVICE REVERE - FILE  #197176O</t>
  </si>
  <si>
    <t>2021-03-0008</t>
  </si>
  <si>
    <t>MAR 4 2021</t>
  </si>
  <si>
    <t>3/5/2021</t>
  </si>
  <si>
    <t>2021-03-0016</t>
  </si>
  <si>
    <t>92919</t>
  </si>
  <si>
    <t>3/8/2021</t>
  </si>
  <si>
    <t>MAJESTIC MIRROR &amp; FRAME</t>
  </si>
  <si>
    <t>FRAMED MIRROR AT  EXERCISE ROOM - REVERE  PROJECT</t>
  </si>
  <si>
    <t>2021-03-0006</t>
  </si>
  <si>
    <t>68160</t>
  </si>
  <si>
    <t>3/10/2021</t>
  </si>
  <si>
    <t>PROF FEES RE: RELATED CR  ARCHITECTS ISSUES</t>
  </si>
  <si>
    <t>2021-03-0017</t>
  </si>
  <si>
    <t>262273</t>
  </si>
  <si>
    <t>3/11/2021</t>
  </si>
  <si>
    <t>HD SUPPLY FACILITIES  MAINTENANCE</t>
  </si>
  <si>
    <t>FAUCETS/SHOWERHEADS  RELATED ITEMS-REVERE</t>
  </si>
  <si>
    <t>2021-03-0013</t>
  </si>
  <si>
    <t>403855651</t>
  </si>
  <si>
    <t>3/16/2021</t>
  </si>
  <si>
    <t>PROJECT 2301 REVERE  PROJECT DEPOSIT</t>
  </si>
  <si>
    <t>2021-03-0030</t>
  </si>
  <si>
    <t>MAR 16  2021- DEPOSIT</t>
  </si>
  <si>
    <t>REVERE PROJECT DEPOSIT</t>
  </si>
  <si>
    <t>2021-03-0031</t>
  </si>
  <si>
    <t>MAR 16-2021  DEPOSIT</t>
  </si>
  <si>
    <t>3/23/2021</t>
  </si>
  <si>
    <t>WAYNE J GRIFFIN ELECTRIC  INC.</t>
  </si>
  <si>
    <t>PROJECT 2680 - APPLICATION  #1 VOLTAGE CONTRACT</t>
  </si>
  <si>
    <t>2021-03-0018</t>
  </si>
  <si>
    <t>APPLICATION  1</t>
  </si>
  <si>
    <t>3/25/2021</t>
  </si>
  <si>
    <t>ACCT 10035045 KITCHEN  RELATED ITEMS RE: REVERE  PROJECT</t>
  </si>
  <si>
    <t>2021-03-0020</t>
  </si>
  <si>
    <t>PFP062484</t>
  </si>
  <si>
    <t>ACCT 10035051 KITCHEN  RELATED ITEMS RE: REVERE  PROJECT</t>
  </si>
  <si>
    <t>2021-03-0021</t>
  </si>
  <si>
    <t>PFP062486</t>
  </si>
  <si>
    <t>3/29/2021</t>
  </si>
  <si>
    <t>BATHROOM RELATED ITEMS  RE: REVERE PROJECT</t>
  </si>
  <si>
    <t>2021-03-0026</t>
  </si>
  <si>
    <t>5057228</t>
  </si>
  <si>
    <t>2021-03-0032</t>
  </si>
  <si>
    <t>MAR 29 2021  DEPOSIT</t>
  </si>
  <si>
    <t>3/31/2021</t>
  </si>
  <si>
    <t>Callahan loan #21</t>
  </si>
  <si>
    <t>2021-03-0039</t>
  </si>
  <si>
    <t>4/1/2021</t>
  </si>
  <si>
    <t>REVERE PROJECT FOR  SERVICE OF MAR 2021</t>
  </si>
  <si>
    <t>2021-04-0001</t>
  </si>
  <si>
    <t>04012021</t>
  </si>
  <si>
    <t>LICENSE FEE  APR 2021  REVERE</t>
  </si>
  <si>
    <t>2021-04-0020</t>
  </si>
  <si>
    <t>047734</t>
  </si>
  <si>
    <t>4/2/2021</t>
  </si>
  <si>
    <t>BATHROOM RELATED ITEMS -  REVERE PROJECT</t>
  </si>
  <si>
    <t>2021-04-0014</t>
  </si>
  <si>
    <t>5076583</t>
  </si>
  <si>
    <t>2021-04-0017</t>
  </si>
  <si>
    <t>93284</t>
  </si>
  <si>
    <t>4/12/2021</t>
  </si>
  <si>
    <t>REVERE ROJECT 117023 3 OF  12</t>
  </si>
  <si>
    <t>2021-04-0018</t>
  </si>
  <si>
    <t>117023-38</t>
  </si>
  <si>
    <t>4/6/2021</t>
  </si>
  <si>
    <t>2021-04-0015</t>
  </si>
  <si>
    <t>5092749</t>
  </si>
  <si>
    <t>4/7/2021</t>
  </si>
  <si>
    <t>2021-04-0013</t>
  </si>
  <si>
    <t>18498</t>
  </si>
  <si>
    <t>PROF SERVICE REVERE - FILE  19T176P</t>
  </si>
  <si>
    <t>2021-04-0016</t>
  </si>
  <si>
    <t>APR 7 2021</t>
  </si>
  <si>
    <t>4/8/2021</t>
  </si>
  <si>
    <t>10/10/2020</t>
  </si>
  <si>
    <t>2021-04-0002</t>
  </si>
  <si>
    <t>79789159</t>
  </si>
  <si>
    <t>2021-04-0003</t>
  </si>
  <si>
    <t>79789160</t>
  </si>
  <si>
    <t>2021-04-0004</t>
  </si>
  <si>
    <t>79790817</t>
  </si>
  <si>
    <t>2021-04-0005</t>
  </si>
  <si>
    <t>79793600</t>
  </si>
  <si>
    <t>2/25/2021</t>
  </si>
  <si>
    <t>2021-04-0006</t>
  </si>
  <si>
    <t>81110650092</t>
  </si>
  <si>
    <t>2021-04-0007</t>
  </si>
  <si>
    <t>81110650094</t>
  </si>
  <si>
    <t>2021-04-0008</t>
  </si>
  <si>
    <t>81110650095</t>
  </si>
  <si>
    <t>2021-04-0009</t>
  </si>
  <si>
    <t>81110650097</t>
  </si>
  <si>
    <t>REVERE PROF SERV FOR MAR  2021</t>
  </si>
  <si>
    <t>2021-04-0012</t>
  </si>
  <si>
    <t>22SS</t>
  </si>
  <si>
    <t>4/9/2021</t>
  </si>
  <si>
    <t>INDEPENDENT DIRECTOR  SERVICES APR 1 2021-MAR  31 2022 - REVERE</t>
  </si>
  <si>
    <t>2021-04-0011</t>
  </si>
  <si>
    <t>50254</t>
  </si>
  <si>
    <t>4/14/2021</t>
  </si>
  <si>
    <t>LYNOXX GROUP, LLC</t>
  </si>
  <si>
    <t>GENERAL LIABILITY INSUR  EFFECTIVE APR 19 2021</t>
  </si>
  <si>
    <t>2021-04-0019</t>
  </si>
  <si>
    <t>702</t>
  </si>
  <si>
    <t>4/19/2021</t>
  </si>
  <si>
    <t>BUILDERS RISK EXTENSION -  REVERE INSURANCE</t>
  </si>
  <si>
    <t>2021-04-0024</t>
  </si>
  <si>
    <t>11977</t>
  </si>
  <si>
    <t>4/26/2021</t>
  </si>
  <si>
    <t>4/30/2021</t>
  </si>
  <si>
    <t>APPL #2 LOW VOLTAGE  CONTRACT- CABLING/SECURITY  EQPMNT/PA SYSTEM</t>
  </si>
  <si>
    <t>2021-04-0026</t>
  </si>
  <si>
    <t>APPLICATION  2</t>
  </si>
  <si>
    <t>RETAINER OMITTED FROM  APPLICATION #1</t>
  </si>
  <si>
    <t>4/27/2021</t>
  </si>
  <si>
    <t>AFFORDABLE CONTRACT  FURNISHINGS INC</t>
  </si>
  <si>
    <t>32 OZ SYNTHETIC PAD -  REVERE PROJECT</t>
  </si>
  <si>
    <t>2021-04-0029</t>
  </si>
  <si>
    <t>GIHS42721</t>
  </si>
  <si>
    <t>4/28/2021</t>
  </si>
  <si>
    <t>MATS INC</t>
  </si>
  <si>
    <t>MATS FLOORING COVER -  REVERE PROJECT</t>
  </si>
  <si>
    <t>2021-04-0031</t>
  </si>
  <si>
    <t>4011045</t>
  </si>
  <si>
    <t>2021-04-0036</t>
  </si>
  <si>
    <t>4958794</t>
  </si>
  <si>
    <t>WASHER/DRYER - REVERE</t>
  </si>
  <si>
    <t>2021-04-0035</t>
  </si>
  <si>
    <t>APR 2021</t>
  </si>
  <si>
    <t>Callahan loan #22</t>
  </si>
  <si>
    <t>2021-04-0042</t>
  </si>
  <si>
    <t>5/1/2021</t>
  </si>
  <si>
    <t>REVERE FLOOD INSUR  RENEWAL JUN 19 2021-JUN  16 2022</t>
  </si>
  <si>
    <t>2021-05-0002</t>
  </si>
  <si>
    <t>JUN 19 2021</t>
  </si>
  <si>
    <t>PO 117030-M TAX OMITTED  FROM PRIOR INVOICING</t>
  </si>
  <si>
    <t>2021-05-0003</t>
  </si>
  <si>
    <t>186231</t>
  </si>
  <si>
    <t>SERVICES FOR APR 2021</t>
  </si>
  <si>
    <t>2021-05-0004</t>
  </si>
  <si>
    <t>05012021</t>
  </si>
  <si>
    <t>WALL COVERING PO  MODIFICATION - REVERE</t>
  </si>
  <si>
    <t>2021-05-0007</t>
  </si>
  <si>
    <t>811002722.</t>
  </si>
  <si>
    <t>2021-05-0008</t>
  </si>
  <si>
    <t>821019219.</t>
  </si>
  <si>
    <t>PO 117068-M REVERE  PROJECT FREIGHT CHARGE</t>
  </si>
  <si>
    <t>2021-05-0032</t>
  </si>
  <si>
    <t>GIHS042721</t>
  </si>
  <si>
    <t>LEGAL SERVICE FILE NUMBER  029136-00025</t>
  </si>
  <si>
    <t>2021-05-0042</t>
  </si>
  <si>
    <t>253215</t>
  </si>
  <si>
    <t>10/15/2020</t>
  </si>
  <si>
    <t>LEGAL SERVICE FILE NUMBER  029136-00002</t>
  </si>
  <si>
    <t>2021-05-0043</t>
  </si>
  <si>
    <t>257018</t>
  </si>
  <si>
    <t>RETAINER OF 2K APPLIED</t>
  </si>
  <si>
    <t>LEGAL SERVICE FILE NUMBER  029136-00022</t>
  </si>
  <si>
    <t>2021-05-0044</t>
  </si>
  <si>
    <t>257022</t>
  </si>
  <si>
    <t>5/1/2022</t>
  </si>
  <si>
    <t>REVERE PROJECT APR 2022</t>
  </si>
  <si>
    <t>2021-05-0049</t>
  </si>
  <si>
    <t>05012022 -  63</t>
  </si>
  <si>
    <t>5/3/2021</t>
  </si>
  <si>
    <t>LICENSE FEE REVERE BILLING  MAY 2021</t>
  </si>
  <si>
    <t>2021-05-0012</t>
  </si>
  <si>
    <t>047968</t>
  </si>
  <si>
    <t>5/4/2021</t>
  </si>
  <si>
    <t>ELECTRIC MIRROR - REVERE  PROJECT</t>
  </si>
  <si>
    <t>2021-05-0011</t>
  </si>
  <si>
    <t>191879</t>
  </si>
  <si>
    <t>5/10/2021</t>
  </si>
  <si>
    <t>FEB/MAR/APR 2021  MISC  EXP</t>
  </si>
  <si>
    <t>2021-05-0014</t>
  </si>
  <si>
    <t>117023-39</t>
  </si>
  <si>
    <t>PROJECT 117023 4 OF 12</t>
  </si>
  <si>
    <t>5/11/2021</t>
  </si>
  <si>
    <t>REVERE PROJECT - 26777 INV  FOR BILLING OF JUN 2020</t>
  </si>
  <si>
    <t>2021-05-0018</t>
  </si>
  <si>
    <t>7410</t>
  </si>
  <si>
    <t>5/13/2021</t>
  </si>
  <si>
    <t>BATHROOM RELATED ITEMS- REVERE PROJECT</t>
  </si>
  <si>
    <t>2021-05-0015</t>
  </si>
  <si>
    <t>4958917</t>
  </si>
  <si>
    <t>Radner Design Assoc.</t>
  </si>
  <si>
    <t>ADDTNL SERVICES APPROVED</t>
  </si>
  <si>
    <t>2021-05-0017</t>
  </si>
  <si>
    <t>17-12-08</t>
  </si>
  <si>
    <t>REVERE PROMECT CONTRACT  19656</t>
  </si>
  <si>
    <t>2021-05-0022</t>
  </si>
  <si>
    <t>73207</t>
  </si>
  <si>
    <t>SERTA INC</t>
  </si>
  <si>
    <t>P.O. 117058-M MATTRESS -  REVERE 50% DEPOSIT ENTRY</t>
  </si>
  <si>
    <t>2021-05-0037</t>
  </si>
  <si>
    <t>P.O. 117058- M</t>
  </si>
  <si>
    <t>5/14/2021</t>
  </si>
  <si>
    <t>2021-05-0016</t>
  </si>
  <si>
    <t>5118768</t>
  </si>
  <si>
    <t>HOLLYWOOD BED &amp; SPRING  MFG CO. INC.</t>
  </si>
  <si>
    <t>P.O. 117058-M BED BASE &amp;  BED FRAME - REVERE  PROJECT</t>
  </si>
  <si>
    <t>2021-05-0038</t>
  </si>
  <si>
    <t>SOP0002916</t>
  </si>
  <si>
    <t>P.O. 117058-M BED BASE &amp;  BED FRAME REVERE PROJECT</t>
  </si>
  <si>
    <t>2021-05-0039</t>
  </si>
  <si>
    <t>SOP0002918</t>
  </si>
  <si>
    <t>5/17/2021</t>
  </si>
  <si>
    <t>PROJECT B19.007.07 SERVICE  FOR APR 2021</t>
  </si>
  <si>
    <t>2021-05-0013</t>
  </si>
  <si>
    <t>23SS</t>
  </si>
  <si>
    <t>5/18/2021</t>
  </si>
  <si>
    <t>BATHROOM RELATEDF ITEMS- REVERE PROJECT</t>
  </si>
  <si>
    <t>2021-05-0020</t>
  </si>
  <si>
    <t>5135481</t>
  </si>
  <si>
    <t>PROF SERVICE - REVERE -  FILE# 19T176Q</t>
  </si>
  <si>
    <t>2021-05-0025</t>
  </si>
  <si>
    <t>MAY 18 2021</t>
  </si>
  <si>
    <t>CREDIT FOR RTND ITEMS</t>
  </si>
  <si>
    <t>2021-05-0034</t>
  </si>
  <si>
    <t>CM753403</t>
  </si>
  <si>
    <t>5/19/2021</t>
  </si>
  <si>
    <t>REVERE PROJECT 26777- WALK THROUGH &amp; WINDOW  TEST</t>
  </si>
  <si>
    <t>2021-05-0019</t>
  </si>
  <si>
    <t>7895</t>
  </si>
  <si>
    <t>5/25/2021</t>
  </si>
  <si>
    <t>PROF SERVICE REVERE FILE  19T176R</t>
  </si>
  <si>
    <t>2021-05-0041</t>
  </si>
  <si>
    <t>MAY 25 2021</t>
  </si>
  <si>
    <t>5/26/2021</t>
  </si>
  <si>
    <t>PROJECT 2680 APPLICATION  #3 REVERE PROJECT</t>
  </si>
  <si>
    <t>2021-05-0021</t>
  </si>
  <si>
    <t>APPLICATION  3</t>
  </si>
  <si>
    <t>2021-05-0033</t>
  </si>
  <si>
    <t>5141812</t>
  </si>
  <si>
    <t>ENTRY ADJMNT DUE TO  SHIPPING/HANDLING/TAXES</t>
  </si>
  <si>
    <t>2021-05-0035</t>
  </si>
  <si>
    <t>811007075</t>
  </si>
  <si>
    <t>5/27/2021</t>
  </si>
  <si>
    <t>5/31/2021</t>
  </si>
  <si>
    <t>STARBUCKS &amp; RESTAURANT  APPLICATION 1 BILLING MAY  2021</t>
  </si>
  <si>
    <t>2021-05-0024</t>
  </si>
  <si>
    <t>TAX PORTION OMITTED FROM  ORIGINAL ENTRY</t>
  </si>
  <si>
    <t>2021-05-0030</t>
  </si>
  <si>
    <t>1216816</t>
  </si>
  <si>
    <t>5/28/2021</t>
  </si>
  <si>
    <t>2021-05-0040</t>
  </si>
  <si>
    <t>94136</t>
  </si>
  <si>
    <t>ADJMNT TO OFFSET BAL -  PAID BY CDN BANK</t>
  </si>
  <si>
    <t>2021-05-0036</t>
  </si>
  <si>
    <t>ENTRY  ADJMNT</t>
  </si>
  <si>
    <t>Callahan loan #23</t>
  </si>
  <si>
    <t>2021-05-0048</t>
  </si>
  <si>
    <t>6/1/2021</t>
  </si>
  <si>
    <t>AMPHION</t>
  </si>
  <si>
    <t>P.O. 117070-M REVERE  PROJECT - GUEST DEPOSIT  BOX</t>
  </si>
  <si>
    <t>2021-06-0001</t>
  </si>
  <si>
    <t>612021</t>
  </si>
  <si>
    <t>FOR SERVICES RENDERED  MAY 2021 - REVERE PROJECT</t>
  </si>
  <si>
    <t>2021-06-0015</t>
  </si>
  <si>
    <t>06012021</t>
  </si>
  <si>
    <t>6/2/2021</t>
  </si>
  <si>
    <t>WATERFRONT SQ DECK ASS.  2021BUDGET ANTICIPATED  REMAINING BAL</t>
  </si>
  <si>
    <t>2021-06-0032</t>
  </si>
  <si>
    <t>06022021</t>
  </si>
  <si>
    <t>6/3/2021</t>
  </si>
  <si>
    <t>BUILDING PERMIT FEE RE:  B19-000264 STARBUCKS</t>
  </si>
  <si>
    <t>2021-06-0005</t>
  </si>
  <si>
    <t>B19-000264</t>
  </si>
  <si>
    <t>BUILDING PERMIT FEE RE:  B20-001545</t>
  </si>
  <si>
    <t>2021-06-0006</t>
  </si>
  <si>
    <t>B20-001545</t>
  </si>
  <si>
    <t>MISC EXP MAY 2021</t>
  </si>
  <si>
    <t>2021-06-0017</t>
  </si>
  <si>
    <t>117023-40</t>
  </si>
  <si>
    <t>PROJECT 117023 5 OF 12</t>
  </si>
  <si>
    <t>ACCT 006600-004356-L1403  LICENSE FEE  BILLING JUN  2021</t>
  </si>
  <si>
    <t>2021-06-0033</t>
  </si>
  <si>
    <t>048212</t>
  </si>
  <si>
    <t>6/4/2021</t>
  </si>
  <si>
    <t>PROJECT B19.007.07 REVERE  PROF SERVICE FOR MAY 2021</t>
  </si>
  <si>
    <t>2021-06-0016</t>
  </si>
  <si>
    <t>24SS</t>
  </si>
  <si>
    <t>SHIPPING FEE - LIGHTED  MIRROR - REVERE PROJECT</t>
  </si>
  <si>
    <t>2021-06-0022</t>
  </si>
  <si>
    <t>193451</t>
  </si>
  <si>
    <t>6/8/2021</t>
  </si>
  <si>
    <t>RICHLOOM FABRICS GROUP  INC</t>
  </si>
  <si>
    <t>50% DEPOSIT REQUIRED -  BED SKIRTS &amp; BOX SPRING  COVER REVERE PROJECT</t>
  </si>
  <si>
    <t>2021-06-0011</t>
  </si>
  <si>
    <t>6405030</t>
  </si>
  <si>
    <t>PROJECT 150623 SHOWER  BASE PROJECT - ADDTNL FRT  CHARGES</t>
  </si>
  <si>
    <t>2021-06-0018</t>
  </si>
  <si>
    <t>53689</t>
  </si>
  <si>
    <t>INTERSIGN CORP</t>
  </si>
  <si>
    <t>PROJECT 38441 REVERE -  50% DEP ENTRY HERE</t>
  </si>
  <si>
    <t>2021-06-0029</t>
  </si>
  <si>
    <t>38441</t>
  </si>
  <si>
    <t>PROF SERVICE - REVERE  FILE# 19T176S</t>
  </si>
  <si>
    <t>2021-06-0031</t>
  </si>
  <si>
    <t>JUN 8 2021</t>
  </si>
  <si>
    <t>6/9/2021</t>
  </si>
  <si>
    <t>PROJECT 26777 REVERE  BILLING OF JUN 2021</t>
  </si>
  <si>
    <t>2021-06-0019</t>
  </si>
  <si>
    <t>7929</t>
  </si>
  <si>
    <t>KROKIDAS &amp; BLUESTEIN LLP</t>
  </si>
  <si>
    <t>REVIEW LOAN MODIFICATION  &amp; NOTICE - REVERE PROJECT</t>
  </si>
  <si>
    <t>2021-06-0026</t>
  </si>
  <si>
    <t>113070</t>
  </si>
  <si>
    <t>6/11/2021</t>
  </si>
  <si>
    <t>SHAW INDUSTRIES INC</t>
  </si>
  <si>
    <t>REVERE PROJECT CARPET P.O.  117072-M ORDER 408704</t>
  </si>
  <si>
    <t>2021-06-0013</t>
  </si>
  <si>
    <t>P.O. 117072- M</t>
  </si>
  <si>
    <t>P.O. 117072-M ADDTNL  CARPET - REVERE PROJECT</t>
  </si>
  <si>
    <t>2021-06-0021</t>
  </si>
  <si>
    <t>PO 117072-M</t>
  </si>
  <si>
    <t>6/14/2021</t>
  </si>
  <si>
    <t>2021-06-0030</t>
  </si>
  <si>
    <t>JUN 2021</t>
  </si>
  <si>
    <t>6/15/2021</t>
  </si>
  <si>
    <t>TABLES - REVERE PROJECT  P.O. 117074-M 50% HERE</t>
  </si>
  <si>
    <t>2021-06-0025</t>
  </si>
  <si>
    <t>H061521904</t>
  </si>
  <si>
    <t>FORCE ACCOUNT BALANCE</t>
  </si>
  <si>
    <t>2021-06-0041</t>
  </si>
  <si>
    <t>59543</t>
  </si>
  <si>
    <t>6/18/2021</t>
  </si>
  <si>
    <t>PROJECT 26777 BILLING OF  MAY</t>
  </si>
  <si>
    <t>2021-06-0034</t>
  </si>
  <si>
    <t>7961</t>
  </si>
  <si>
    <t>6/22/2021</t>
  </si>
  <si>
    <t>ADDTNL ASSISTANCE -  REVERE</t>
  </si>
  <si>
    <t>2021-06-0042</t>
  </si>
  <si>
    <t>73628</t>
  </si>
  <si>
    <t>6/30/2021</t>
  </si>
  <si>
    <t>STARBUCKS &amp; REST  APPLICATION #2 REVERE  PROJECT BILLING JUN 2021</t>
  </si>
  <si>
    <t>2021-06-0038</t>
  </si>
  <si>
    <t>PROJECT 2680 APPLICATION  #4</t>
  </si>
  <si>
    <t>2021-06-0039</t>
  </si>
  <si>
    <t>APPLICATION  4</t>
  </si>
  <si>
    <t>Reversal of - 2021-06-0038 -  Invoice #APPLICATION 2 -  CALLAHAN, INC. Void Invoice  #APPLICATION 2 - C</t>
  </si>
  <si>
    <t>2021-06-0040</t>
  </si>
  <si>
    <t>SERVICE CHARGE FOR JUN  2021</t>
  </si>
  <si>
    <t>2021-06-0043</t>
  </si>
  <si>
    <t>SC138411</t>
  </si>
  <si>
    <t>2021-06-0051</t>
  </si>
  <si>
    <t>Callahan loan #24</t>
  </si>
  <si>
    <t>2021-06-0052</t>
  </si>
  <si>
    <t>Reversal of Callahan loan  #12</t>
  </si>
  <si>
    <t>Reversal of Callahan loan #12</t>
  </si>
  <si>
    <t>2021-06-0053</t>
  </si>
  <si>
    <t>7/1/2021</t>
  </si>
  <si>
    <t>FOR SERVICES OF JUN 2021</t>
  </si>
  <si>
    <t>2021-07-0004</t>
  </si>
  <si>
    <t>07012021</t>
  </si>
  <si>
    <t>SPRINGHILL SUITES SCSI  202072</t>
  </si>
  <si>
    <t>2021-07-0028</t>
  </si>
  <si>
    <t>18947</t>
  </si>
  <si>
    <t>7/2/2021</t>
  </si>
  <si>
    <t>BATHROOM RELATED ENTRY -  REVERE</t>
  </si>
  <si>
    <t>2021-07-0009</t>
  </si>
  <si>
    <t>5170518</t>
  </si>
  <si>
    <t>7/3/2021</t>
  </si>
  <si>
    <t>LICENSE FEE RE: BILLING JUL  2021</t>
  </si>
  <si>
    <t>2021-07-0001</t>
  </si>
  <si>
    <t>048431</t>
  </si>
  <si>
    <t>7/6/2021</t>
  </si>
  <si>
    <t>REF. QUOTE 27105 R2  HEADBRD &amp; READING LIGHT</t>
  </si>
  <si>
    <t>2021-07-0005</t>
  </si>
  <si>
    <t>59747-4</t>
  </si>
  <si>
    <t>7/8/2021</t>
  </si>
  <si>
    <t>KOVET HOSPITALITY</t>
  </si>
  <si>
    <t>WOOD DINING CHAIRS &amp;  BARSTOOLS</t>
  </si>
  <si>
    <t>2021-07-0008</t>
  </si>
  <si>
    <t>1003149</t>
  </si>
  <si>
    <t>REVERE PROJECT 117023 6  OF 12</t>
  </si>
  <si>
    <t>2021-07-0021</t>
  </si>
  <si>
    <t>117023-41</t>
  </si>
  <si>
    <t>7/13/2021</t>
  </si>
  <si>
    <t>PROF SERVICE REVERE - FILE  19T176U</t>
  </si>
  <si>
    <t>2021-07-0025</t>
  </si>
  <si>
    <t>JUL 13 2021</t>
  </si>
  <si>
    <t>PROF SERVICE FOR JUN 2021</t>
  </si>
  <si>
    <t>2021-07-0026</t>
  </si>
  <si>
    <t>25SS</t>
  </si>
  <si>
    <t>7/16/2021</t>
  </si>
  <si>
    <t>ADVANCED CABLING  ENTERPRISE</t>
  </si>
  <si>
    <t>A/V EQUIPMENT DEPOSIT -  REVERE PROJECT SHS</t>
  </si>
  <si>
    <t>2021-07-0012</t>
  </si>
  <si>
    <t>1015</t>
  </si>
  <si>
    <t>7/19/2021</t>
  </si>
  <si>
    <t>2021-07-0022</t>
  </si>
  <si>
    <t>5166997</t>
  </si>
  <si>
    <t>7/20/2021</t>
  </si>
  <si>
    <t>REVERE PROJECT - COFFEE  TABLE</t>
  </si>
  <si>
    <t>2021-07-0016</t>
  </si>
  <si>
    <t>H062221905</t>
  </si>
  <si>
    <t>7/21/2021</t>
  </si>
  <si>
    <t>BAKER &amp; HOSTETLER LLP</t>
  </si>
  <si>
    <t>PROF SERV RE: REVERE- LABOR RELATIONS</t>
  </si>
  <si>
    <t>2021-07-0020</t>
  </si>
  <si>
    <t>50911164</t>
  </si>
  <si>
    <t>7/23/2021</t>
  </si>
  <si>
    <t>7/29/2021</t>
  </si>
  <si>
    <t>KIMBALL INTERNATIONAL  INC</t>
  </si>
  <si>
    <t>REVERE PROJECT - HEADBOARD/NIGHTSTAND/TV  STAND ETC</t>
  </si>
  <si>
    <t>2021-07-0018</t>
  </si>
  <si>
    <t>47D1201332</t>
  </si>
  <si>
    <t>7/30/2021</t>
  </si>
  <si>
    <t>WILLIAMS-SONOMA INC</t>
  </si>
  <si>
    <t>GUESTROOM WOOD TRAY -  REVERE PROJECT</t>
  </si>
  <si>
    <t>2021-07-0024</t>
  </si>
  <si>
    <t>031721WEle- 01802002</t>
  </si>
  <si>
    <t>7/31/2021</t>
  </si>
  <si>
    <t>PROJECT 2680 APPLICATION  #5 REVERE PROJECT</t>
  </si>
  <si>
    <t>2021-07-0023</t>
  </si>
  <si>
    <t>APPLICATION  5</t>
  </si>
  <si>
    <t>STARBUCKS &amp; REST  APPLICATION #3 REVERE  PROJECT BILLING JUL 2021</t>
  </si>
  <si>
    <t>2021-07-0027</t>
  </si>
  <si>
    <t>Callahan loan #25</t>
  </si>
  <si>
    <t>2021-07-0035</t>
  </si>
  <si>
    <t>8/1/2021</t>
  </si>
  <si>
    <t>SERVICE OF JULY 2021 -  REVERE PROJECT</t>
  </si>
  <si>
    <t>2021-08-0002</t>
  </si>
  <si>
    <t>08012021</t>
  </si>
  <si>
    <t>LICENSE FEE BILLING AUG  2021</t>
  </si>
  <si>
    <t>2021-08-0003</t>
  </si>
  <si>
    <t>048764</t>
  </si>
  <si>
    <t>6/6/2021</t>
  </si>
  <si>
    <t>REVERE PROJECT</t>
  </si>
  <si>
    <t>2021-08-0037</t>
  </si>
  <si>
    <t>19351</t>
  </si>
  <si>
    <t>2021-08-0038</t>
  </si>
  <si>
    <t>19766</t>
  </si>
  <si>
    <t>7/12/2021</t>
  </si>
  <si>
    <t>LEGAL FEES RE: REVERE  PROJECT</t>
  </si>
  <si>
    <t>2021-08-0039</t>
  </si>
  <si>
    <t>266675</t>
  </si>
  <si>
    <t>7/27/2021</t>
  </si>
  <si>
    <t>2021-08-0041</t>
  </si>
  <si>
    <t>4896541</t>
  </si>
  <si>
    <t>2021-08-0042</t>
  </si>
  <si>
    <t>5198261</t>
  </si>
  <si>
    <t>2021-08-0043</t>
  </si>
  <si>
    <t>5198269</t>
  </si>
  <si>
    <t>2021-08-0044</t>
  </si>
  <si>
    <t>5198275</t>
  </si>
  <si>
    <t>8/2/2021</t>
  </si>
  <si>
    <t>PROF SERVICE - REVERE  PROJECT</t>
  </si>
  <si>
    <t>2021-08-0006</t>
  </si>
  <si>
    <t>20204</t>
  </si>
  <si>
    <t>2021-08-0007</t>
  </si>
  <si>
    <t>4896541-1</t>
  </si>
  <si>
    <t>2021-08-0008</t>
  </si>
  <si>
    <t>5198261-1</t>
  </si>
  <si>
    <t>2021-08-0009</t>
  </si>
  <si>
    <t>5198269-1</t>
  </si>
  <si>
    <t>2021-08-0010</t>
  </si>
  <si>
    <t>5198275-1</t>
  </si>
  <si>
    <t>8/10/2021</t>
  </si>
  <si>
    <t>refund check</t>
  </si>
  <si>
    <t>Encore carpet</t>
  </si>
  <si>
    <t>2021-08-0014</t>
  </si>
  <si>
    <t>8/11/2021</t>
  </si>
  <si>
    <t>BOX SPRING COVER/BED  SKIRT - REVERE PROJECT</t>
  </si>
  <si>
    <t>2021-08-0015</t>
  </si>
  <si>
    <t>6405030  BALANCE</t>
  </si>
  <si>
    <t>8/16/2021</t>
  </si>
  <si>
    <t>NEW ENGLAND SECURITY</t>
  </si>
  <si>
    <t>MTHLY VIDEO  GUARD/MONITORING  SERVICE/VGP EQPMNT  INSTLMNT</t>
  </si>
  <si>
    <t>2021-08-0020</t>
  </si>
  <si>
    <t>LIX9023</t>
  </si>
  <si>
    <t>MISC EXP JULY 2021</t>
  </si>
  <si>
    <t>2021-08-0025</t>
  </si>
  <si>
    <t>117023-42</t>
  </si>
  <si>
    <t>REVERE PROJECT 117023-42  7 OF 12</t>
  </si>
  <si>
    <t>8/17/2021</t>
  </si>
  <si>
    <t>Bank Deposit slip</t>
  </si>
  <si>
    <t>DEPOSIT  ID NUMBER 816393</t>
  </si>
  <si>
    <t>2021-08-0058</t>
  </si>
  <si>
    <t>8/18/2021</t>
  </si>
  <si>
    <t>PROJECT B19.007.07 REVERE  PROF SERVICE FOR JUL 2021</t>
  </si>
  <si>
    <t>2021-08-0026</t>
  </si>
  <si>
    <t>26SS</t>
  </si>
  <si>
    <t>2021-08-0028</t>
  </si>
  <si>
    <t>267401</t>
  </si>
  <si>
    <t>8/20/2021</t>
  </si>
  <si>
    <t>PROF SERVICE REVERE - FILE  #I9T176W</t>
  </si>
  <si>
    <t>2021-08-0029</t>
  </si>
  <si>
    <t>AUG 20 2021</t>
  </si>
  <si>
    <t>8/22/2021</t>
  </si>
  <si>
    <t>ADDTNL SERVICES- STRUCTURAL ENGINEER  REVIEW OF RETAINING WALL</t>
  </si>
  <si>
    <t>2021-08-0027</t>
  </si>
  <si>
    <t>17-12-10</t>
  </si>
  <si>
    <t>8/24/2021</t>
  </si>
  <si>
    <t>INPRO CORPORATION</t>
  </si>
  <si>
    <t>2021-08-0021</t>
  </si>
  <si>
    <t>1218538</t>
  </si>
  <si>
    <t>8/26/2021</t>
  </si>
  <si>
    <t>NATIONAL GRID</t>
  </si>
  <si>
    <t>NATIONAL GRID SET UP RE:  REVERE</t>
  </si>
  <si>
    <t>2021-08-0033</t>
  </si>
  <si>
    <t>500110587</t>
  </si>
  <si>
    <t>8/30/2021</t>
  </si>
  <si>
    <t>REVERE PROJECT BILLING OF  AUG 2021</t>
  </si>
  <si>
    <t>2021-08-0034</t>
  </si>
  <si>
    <t>8079</t>
  </si>
  <si>
    <t>8/31/2021</t>
  </si>
  <si>
    <t>PROJECT 2680 APPLICATION 6  REVERE PROJECT</t>
  </si>
  <si>
    <t>2021-08-0035</t>
  </si>
  <si>
    <t>APPLICATION  6</t>
  </si>
  <si>
    <t>STARBUCKS &amp; REST  APPLICATION #4 REVERE  PROJECT BILLING AUG 2021</t>
  </si>
  <si>
    <t>2021-08-0040</t>
  </si>
  <si>
    <t>SERVICE CHARGE FOR AUG  2021</t>
  </si>
  <si>
    <t>2021-08-0045</t>
  </si>
  <si>
    <t>SC139454</t>
  </si>
  <si>
    <t>REVERE PROJECT -  SCSI20272</t>
  </si>
  <si>
    <t>2021-08-0046</t>
  </si>
  <si>
    <t>20616</t>
  </si>
  <si>
    <t>GEORGETTE BEZIO</t>
  </si>
  <si>
    <t>EXP REIMB AUG 23-SEP 23</t>
  </si>
  <si>
    <t>2021-08-0047</t>
  </si>
  <si>
    <t>08232021</t>
  </si>
  <si>
    <t>DEPOSIT  ID NUMBER 816396</t>
  </si>
  <si>
    <t>2021-08-0057</t>
  </si>
  <si>
    <t>Callahan loan #26</t>
  </si>
  <si>
    <t>2021-08-0059</t>
  </si>
  <si>
    <t>9/1/2021</t>
  </si>
  <si>
    <t>REVERE PROJECT SERVICE OF  AUG 2021</t>
  </si>
  <si>
    <t>2021-09-0003</t>
  </si>
  <si>
    <t>09012021</t>
  </si>
  <si>
    <t>LICENSE FEE SEP 2021 -  REVERE PROJECT</t>
  </si>
  <si>
    <t>2021-09-0006</t>
  </si>
  <si>
    <t>049301</t>
  </si>
  <si>
    <t>8/6/2017</t>
  </si>
  <si>
    <t>ADDITIONAL MISC EXP  OMITTED IN M3 ENTRY</t>
  </si>
  <si>
    <t>2021-09-0030</t>
  </si>
  <si>
    <t>17-12-01</t>
  </si>
  <si>
    <t>7/9/2018</t>
  </si>
  <si>
    <t>ADDITIONAL MISC  EXP/SERVICE OMITTED IN M3  ENTRY</t>
  </si>
  <si>
    <t>2021-09-0031</t>
  </si>
  <si>
    <t>17-12-05</t>
  </si>
  <si>
    <t>2021-09-0032</t>
  </si>
  <si>
    <t>17-12-06</t>
  </si>
  <si>
    <t>7/9/2021</t>
  </si>
  <si>
    <t>2021-09-0039</t>
  </si>
  <si>
    <t>5170518-1</t>
  </si>
  <si>
    <t>2021-09-0040</t>
  </si>
  <si>
    <t>5177739</t>
  </si>
  <si>
    <t>2021-09-0041</t>
  </si>
  <si>
    <t>5198276</t>
  </si>
  <si>
    <t>9/2/2021</t>
  </si>
  <si>
    <t>WAKEFIELD MOVING AND  STORAGE INC</t>
  </si>
  <si>
    <t>JOB 117023 - DEPOSIT OF  50% HERE</t>
  </si>
  <si>
    <t>2021-09-0038</t>
  </si>
  <si>
    <t>B21481-1</t>
  </si>
  <si>
    <t>9/3/2021</t>
  </si>
  <si>
    <t>2021-09-0012</t>
  </si>
  <si>
    <t>V293929</t>
  </si>
  <si>
    <t>9/7/2021</t>
  </si>
  <si>
    <t>WEST COAST INDUSTRIES  INC</t>
  </si>
  <si>
    <t>2021-09-0007</t>
  </si>
  <si>
    <t>SO23619</t>
  </si>
  <si>
    <t>9/8/2021</t>
  </si>
  <si>
    <t>TTI TECHNOLOGIES  INTERNATIONAL INC</t>
  </si>
  <si>
    <t>DEPOSIT FOR  COMPUTER/PRINTER/SOFTWA RE/SUPPORT - REVERE</t>
  </si>
  <si>
    <t>2021-09-0035</t>
  </si>
  <si>
    <t>24599</t>
  </si>
  <si>
    <t>9/9/2021</t>
  </si>
  <si>
    <t>MTHLY VIDEO  GUARD/MONITORING SERV</t>
  </si>
  <si>
    <t>2021-09-0023</t>
  </si>
  <si>
    <t>LIX67111</t>
  </si>
  <si>
    <t>REVERE PROJECT 26777 INV  FOR BILLING OF AUG 2021</t>
  </si>
  <si>
    <t>2021-09-0036</t>
  </si>
  <si>
    <t>8096</t>
  </si>
  <si>
    <t>9/10/2021</t>
  </si>
  <si>
    <t>2021-09-0025</t>
  </si>
  <si>
    <t>4896541-2</t>
  </si>
  <si>
    <t>9/13/2021</t>
  </si>
  <si>
    <t>ONE TIME ACCESS FEE</t>
  </si>
  <si>
    <t>2021-09-0013</t>
  </si>
  <si>
    <t>1145661</t>
  </si>
  <si>
    <t>PER USER PER MONTH</t>
  </si>
  <si>
    <t>2021-09-0014</t>
  </si>
  <si>
    <t>1145662</t>
  </si>
  <si>
    <t>PROJECT B19.007.07 BILLING  AUG 2021</t>
  </si>
  <si>
    <t>2021-09-0022</t>
  </si>
  <si>
    <t>27SS</t>
  </si>
  <si>
    <t>9/14/2021</t>
  </si>
  <si>
    <t>AVENDRA REPLENISHMENT  LLC</t>
  </si>
  <si>
    <t>ICE MAKER</t>
  </si>
  <si>
    <t>2021-09-0015</t>
  </si>
  <si>
    <t>S149968</t>
  </si>
  <si>
    <t>9/15/2021</t>
  </si>
  <si>
    <t>TUB/SHOWER SURROUNDS IN  CULTURED MARBLE - REVERE  PROJECT</t>
  </si>
  <si>
    <t>2021-09-0018</t>
  </si>
  <si>
    <t>151305</t>
  </si>
  <si>
    <t>9/17/2021</t>
  </si>
  <si>
    <t>PROF SERV REVERE FILE  #19T176W</t>
  </si>
  <si>
    <t>2021-09-0029</t>
  </si>
  <si>
    <t>SEP 17 2021</t>
  </si>
  <si>
    <t>9/29/2021</t>
  </si>
  <si>
    <t>REVERE PROJECT 26777  BILLING OF SEP 2021</t>
  </si>
  <si>
    <t>2021-09-0033</t>
  </si>
  <si>
    <t>8123</t>
  </si>
  <si>
    <t>9/30/2021</t>
  </si>
  <si>
    <t>REVERE PROJECT 2680 APPL 7</t>
  </si>
  <si>
    <t>2021-09-0024</t>
  </si>
  <si>
    <t>APPLICATION  7</t>
  </si>
  <si>
    <t>SERVICE CHRG SEP 2021</t>
  </si>
  <si>
    <t>2021-09-0034</t>
  </si>
  <si>
    <t>SC139973</t>
  </si>
  <si>
    <t>Callahan loan #27</t>
  </si>
  <si>
    <t>2021-09-0049</t>
  </si>
  <si>
    <t>10/1/2021</t>
  </si>
  <si>
    <t>SERVICE OF SEP 2021</t>
  </si>
  <si>
    <t>2021-10-0002</t>
  </si>
  <si>
    <t>10012021</t>
  </si>
  <si>
    <t>2021-10-0003</t>
  </si>
  <si>
    <t>1150743</t>
  </si>
  <si>
    <t>LUMOS HOLDINGS, US  ACQUISITIONS CO</t>
  </si>
  <si>
    <t>FITNESS GYM RELATED ITEMS  - REVERE PROJECT</t>
  </si>
  <si>
    <t>2021-10-0029</t>
  </si>
  <si>
    <t>6852304</t>
  </si>
  <si>
    <t>9/20/2021</t>
  </si>
  <si>
    <t>2021-10-0030</t>
  </si>
  <si>
    <t>6857938</t>
  </si>
  <si>
    <t>FORCE ACCOUNT AMOUNT  #29</t>
  </si>
  <si>
    <t>2021-10-0036</t>
  </si>
  <si>
    <t>60171</t>
  </si>
  <si>
    <t>REVERE PROJECT 8 OF 12</t>
  </si>
  <si>
    <t>2021-10-0039</t>
  </si>
  <si>
    <t>117023-43</t>
  </si>
  <si>
    <t>10/3/2021</t>
  </si>
  <si>
    <t>LICENSE FEE BILLING OCT  2021</t>
  </si>
  <si>
    <t>2021-10-0004</t>
  </si>
  <si>
    <t>049593</t>
  </si>
  <si>
    <t>FITNESS GYN RELATED ITEMS  - REVERE PROJECT</t>
  </si>
  <si>
    <t>2021-10-0031</t>
  </si>
  <si>
    <t>6872352</t>
  </si>
  <si>
    <t>10/4/2021</t>
  </si>
  <si>
    <t>2021-10-0007</t>
  </si>
  <si>
    <t>LIX667167</t>
  </si>
  <si>
    <t>10/5/2021</t>
  </si>
  <si>
    <t>CARPET BASE</t>
  </si>
  <si>
    <t>2021-10-0005</t>
  </si>
  <si>
    <t>P  O 117072- M</t>
  </si>
  <si>
    <t>10/7/2021</t>
  </si>
  <si>
    <t>INDUCTION RANGE</t>
  </si>
  <si>
    <t>2021-10-0017</t>
  </si>
  <si>
    <t>REP149341</t>
  </si>
  <si>
    <t>10/11/2021</t>
  </si>
  <si>
    <t>2021-10-0018</t>
  </si>
  <si>
    <t>REP149448</t>
  </si>
  <si>
    <t>10/12/2021</t>
  </si>
  <si>
    <t>HOTEL SIGNS PROJECT 38441   - REVERE PROJECT</t>
  </si>
  <si>
    <t>2021-10-0013</t>
  </si>
  <si>
    <t>2862827</t>
  </si>
  <si>
    <t>DEPOSIT  ID NUMBER 140354</t>
  </si>
  <si>
    <t>2021-10-0053</t>
  </si>
  <si>
    <t>10/13/2021</t>
  </si>
  <si>
    <t>MISC SEP 2021 EXP</t>
  </si>
  <si>
    <t>2021-10-0043</t>
  </si>
  <si>
    <t>117023-44</t>
  </si>
  <si>
    <t>REVERE PROJECT 117023-44  OCT BILLING 9 OF 12</t>
  </si>
  <si>
    <t>10/15/2021</t>
  </si>
  <si>
    <t>2021-10-0035</t>
  </si>
  <si>
    <t>96347</t>
  </si>
  <si>
    <t>TOASTER</t>
  </si>
  <si>
    <t>2021-10-0045</t>
  </si>
  <si>
    <t>REP149530</t>
  </si>
  <si>
    <t>COMCAST BUSINESS</t>
  </si>
  <si>
    <t>BILLING OCT 2021</t>
  </si>
  <si>
    <t>2021-10-0055</t>
  </si>
  <si>
    <t>132703526</t>
  </si>
  <si>
    <t>10/18/2021</t>
  </si>
  <si>
    <t>NO TAPE CORNER GUARD -  REVERE PROJECT</t>
  </si>
  <si>
    <t>2021-10-0024</t>
  </si>
  <si>
    <t>1218538.</t>
  </si>
  <si>
    <t>10/19/2021</t>
  </si>
  <si>
    <t>PROJECT B19.007.07 REVERE  PROF SERVICE FOR SEP 2021</t>
  </si>
  <si>
    <t>2021-10-0033</t>
  </si>
  <si>
    <t>28SS</t>
  </si>
  <si>
    <t>PROF SERVICE REVERE FILE#  19T176Y</t>
  </si>
  <si>
    <t>2021-10-0034</t>
  </si>
  <si>
    <t>OCT 19 2021</t>
  </si>
  <si>
    <t>10/22/2021</t>
  </si>
  <si>
    <t>GUEST LAUNDRY- WASHER/DRYER</t>
  </si>
  <si>
    <t>2021-10-0042</t>
  </si>
  <si>
    <t>V294239</t>
  </si>
  <si>
    <t>10/23/2021</t>
  </si>
  <si>
    <t>FORCE ACCOUNT AMOUNT  #30</t>
  </si>
  <si>
    <t>2021-10-0037</t>
  </si>
  <si>
    <t>60172</t>
  </si>
  <si>
    <t>10/25/2021</t>
  </si>
  <si>
    <t>RELATED FRT CHARGES</t>
  </si>
  <si>
    <t>2021-10-0025</t>
  </si>
  <si>
    <t>SOP0002916 FRT</t>
  </si>
  <si>
    <t>WISHBONE ACCENT TABLE-  REVERE PROJECT</t>
  </si>
  <si>
    <t>2021-10-0028</t>
  </si>
  <si>
    <t>H102521902</t>
  </si>
  <si>
    <t>10/26/2021</t>
  </si>
  <si>
    <t>BILLING SEP 2021</t>
  </si>
  <si>
    <t>2021-10-0027</t>
  </si>
  <si>
    <t>SIGNAGE RE: REVERE  PROJECT</t>
  </si>
  <si>
    <t>2021-10-0041</t>
  </si>
  <si>
    <t>US10731</t>
  </si>
  <si>
    <t>10/27/2021</t>
  </si>
  <si>
    <t>2021-10-0026</t>
  </si>
  <si>
    <t>SOP0002918 FRT</t>
  </si>
  <si>
    <t>10/29/2021</t>
  </si>
  <si>
    <t>JANITORIAL/CLEANING/GROU NDS/HARDWARE/HOSPITALIT Y/TEXTILES/HEALTHCARE/FLO ORPLAN</t>
  </si>
  <si>
    <t>2021-10-0038</t>
  </si>
  <si>
    <t>305754696</t>
  </si>
  <si>
    <t>10/31/2021</t>
  </si>
  <si>
    <t>SERVICE CHRG OCT 2021 -  REVERE PROJECT</t>
  </si>
  <si>
    <t>2021-10-0032</t>
  </si>
  <si>
    <t>SC140517</t>
  </si>
  <si>
    <t>PROJECT 2680 APPLICATION 8  REVERE PROJECT</t>
  </si>
  <si>
    <t>2021-10-0044</t>
  </si>
  <si>
    <t>APPLICATION  8</t>
  </si>
  <si>
    <t>Callahan loan #28</t>
  </si>
  <si>
    <t>2021-10-0054</t>
  </si>
  <si>
    <t>11/1/2021</t>
  </si>
  <si>
    <t>PER USERNAME PER MONTH -  BILLING NOV 2021</t>
  </si>
  <si>
    <t>2021-11-0010</t>
  </si>
  <si>
    <t>1162309</t>
  </si>
  <si>
    <t>BILLING FOR SERVICES OF  OCT 2021</t>
  </si>
  <si>
    <t>2021-11-0013</t>
  </si>
  <si>
    <t>11012021</t>
  </si>
  <si>
    <t>11/2/2021</t>
  </si>
  <si>
    <t>KITCHEN RELATED ITEMS -  REVERE 45% OF PROJECT</t>
  </si>
  <si>
    <t>2021-11-0007</t>
  </si>
  <si>
    <t>PFP062484.</t>
  </si>
  <si>
    <t>KITCHEN RELATED ITEM -  REVERE - 45% OF CONTRACT</t>
  </si>
  <si>
    <t>2021-11-0008</t>
  </si>
  <si>
    <t>PFP062486.</t>
  </si>
  <si>
    <t>THE WASSERSTROM  COMPANY</t>
  </si>
  <si>
    <t>SUPPLIES REVERE</t>
  </si>
  <si>
    <t>2021-11-0011</t>
  </si>
  <si>
    <t>9417771370</t>
  </si>
  <si>
    <t>11/3/2021</t>
  </si>
  <si>
    <t>COOKER/WARMER - REVERE</t>
  </si>
  <si>
    <t>2021-11-0014</t>
  </si>
  <si>
    <t>REP149812</t>
  </si>
  <si>
    <t>LICENSE FEE BILLING NOV  2021</t>
  </si>
  <si>
    <t>2021-11-0019</t>
  </si>
  <si>
    <t>049877</t>
  </si>
  <si>
    <t>11/5/2021</t>
  </si>
  <si>
    <t>MTHLY  VIDEO  GUARD/MONITORING SERV</t>
  </si>
  <si>
    <t>2021-11-0042</t>
  </si>
  <si>
    <t>LIX667268</t>
  </si>
  <si>
    <t>11/10/2021</t>
  </si>
  <si>
    <t>DEPOSIT  ID NUMBER 866389</t>
  </si>
  <si>
    <t>2021-11-0058</t>
  </si>
  <si>
    <t>11/11/2021</t>
  </si>
  <si>
    <t>PROGRESSIVING BILLING -  REVERE PROJECT  JOB#117023</t>
  </si>
  <si>
    <t>2021-11-0020</t>
  </si>
  <si>
    <t>B21481-2</t>
  </si>
  <si>
    <t>11/12/2021</t>
  </si>
  <si>
    <t>PROJECT 13388 - REVERE  DINING CHAIRS/BARSTOOL</t>
  </si>
  <si>
    <t>2021-11-0022</t>
  </si>
  <si>
    <t>1003602</t>
  </si>
  <si>
    <t>2021-11-0041</t>
  </si>
  <si>
    <t>96830</t>
  </si>
  <si>
    <t>11/15/2021</t>
  </si>
  <si>
    <t>BILLING NOV 2021</t>
  </si>
  <si>
    <t>2021-11-0060</t>
  </si>
  <si>
    <t>134689515</t>
  </si>
  <si>
    <t>11/16/2021</t>
  </si>
  <si>
    <t>COLLECTIVE FIRE ALARM &amp;  MISC EXP SEP 2021</t>
  </si>
  <si>
    <t>2021-11-0039</t>
  </si>
  <si>
    <t>117023-45</t>
  </si>
  <si>
    <t>PROJECT 117023 BILLING  NOV 2021 10 OF 12</t>
  </si>
  <si>
    <t>DEPOSIT  ID NUMBER 955231</t>
  </si>
  <si>
    <t>2021-11-0057</t>
  </si>
  <si>
    <t>11/18/2021</t>
  </si>
  <si>
    <t>PIERRE SAVOIE</t>
  </si>
  <si>
    <t>PARKING/MILEAGE/MEAL  REIMB</t>
  </si>
  <si>
    <t>2021-11-0046</t>
  </si>
  <si>
    <t>12132021</t>
  </si>
  <si>
    <t>11/22/2021</t>
  </si>
  <si>
    <t>PROJECT B19.007.07 REVERE  PROJECT SERV OF OCT 2021</t>
  </si>
  <si>
    <t>2021-11-0040</t>
  </si>
  <si>
    <t>29SS</t>
  </si>
  <si>
    <t>11/30/2021</t>
  </si>
  <si>
    <t>PROJECT 2680 APPL 10RET  REVERE PROJECT</t>
  </si>
  <si>
    <t>2021-11-0028</t>
  </si>
  <si>
    <t>APPLICATION  10 RET</t>
  </si>
  <si>
    <t>PROJECT 2680 APP 9 REVERE  PROJECT</t>
  </si>
  <si>
    <t>2021-11-0029</t>
  </si>
  <si>
    <t>APPLICATION  9</t>
  </si>
  <si>
    <t>STARBUCKS &amp; REST  APPLICATION #6 - REVERE  BILLING OCT 2021</t>
  </si>
  <si>
    <t>2021-11-0044</t>
  </si>
  <si>
    <t>STARBUCKS &amp; REST  APPLICATION #7 BILLING  NOV 2021</t>
  </si>
  <si>
    <t>2021-11-0047</t>
  </si>
  <si>
    <t>12/1/2021</t>
  </si>
  <si>
    <t>CITY OF REVERE WATER &amp;  SEWER DEPT</t>
  </si>
  <si>
    <t>WATER SEWER BILLING SEP  1-NOV 29 2021</t>
  </si>
  <si>
    <t>2021-11-0048</t>
  </si>
  <si>
    <t>12012021</t>
  </si>
  <si>
    <t>Callahan loan #29</t>
  </si>
  <si>
    <t>2021-11-0059</t>
  </si>
  <si>
    <t>FOR SERVICE OF NOV 2021 -0  REVERE SERVICES</t>
  </si>
  <si>
    <t>2021-12-0004</t>
  </si>
  <si>
    <t>PER USERNAME PER MONTH  DEC 2021</t>
  </si>
  <si>
    <t>2021-12-0005</t>
  </si>
  <si>
    <t>1175929</t>
  </si>
  <si>
    <t>11/17/2021</t>
  </si>
  <si>
    <t>LOT 6 LIXI'S PORTION OF EXP  - 2022 ASOCIATION BUDGET</t>
  </si>
  <si>
    <t>2021-12-0028</t>
  </si>
  <si>
    <t>11172021</t>
  </si>
  <si>
    <t>11/26/2021</t>
  </si>
  <si>
    <t>PROJECT REVERER  PROGRESSIVE BILLING JOB  117023</t>
  </si>
  <si>
    <t>2021-12-0036</t>
  </si>
  <si>
    <t>B21481-3</t>
  </si>
  <si>
    <t>BStone Inc.</t>
  </si>
  <si>
    <t>REVENUE MANAGEMENT  CONSULTANT FEE DEC</t>
  </si>
  <si>
    <t>2021-12-0043</t>
  </si>
  <si>
    <t>1270</t>
  </si>
  <si>
    <t>2021-12-0056</t>
  </si>
  <si>
    <t>1270.</t>
  </si>
  <si>
    <t>SHIPPING DELIVERY FEES  ONLY</t>
  </si>
  <si>
    <t>2021-12-0058</t>
  </si>
  <si>
    <t>V294350</t>
  </si>
  <si>
    <t>2021-12-0061</t>
  </si>
  <si>
    <t>3764095</t>
  </si>
  <si>
    <t>CHANGE ORDER # 116246- RUCKUS SWITCH CHANGES</t>
  </si>
  <si>
    <t>2021-12-0063</t>
  </si>
  <si>
    <t>3764096</t>
  </si>
  <si>
    <t>2021-12-0073</t>
  </si>
  <si>
    <t>74629</t>
  </si>
  <si>
    <t>PHASE A-AA ADDTNL  ASSISTANCE</t>
  </si>
  <si>
    <t>2021-12-0074</t>
  </si>
  <si>
    <t>74955</t>
  </si>
  <si>
    <t>8/5/2021</t>
  </si>
  <si>
    <t>BATHROOM RELATED ITEM</t>
  </si>
  <si>
    <t>2021-12-0075</t>
  </si>
  <si>
    <t>5170518-2</t>
  </si>
  <si>
    <t>12/2/2021</t>
  </si>
  <si>
    <t xml:space="preserve">Reversal of - 2021-11-0011 -  Invoice #9417771370 - THE  WASSERSTROM COMPANY  Void Invoice #9417771370 </t>
  </si>
  <si>
    <t>2021-12-0009</t>
  </si>
  <si>
    <t>12/8/2021</t>
  </si>
  <si>
    <t>REVERE SUPPLIES</t>
  </si>
  <si>
    <t>2021-12-0010</t>
  </si>
  <si>
    <t>9417974834</t>
  </si>
  <si>
    <t>BOXSPRING COVERS &amp;  BEDSKIRTS - REVERE</t>
  </si>
  <si>
    <t>2021-12-0011</t>
  </si>
  <si>
    <t>6405936</t>
  </si>
  <si>
    <t>PROF SERVICE REVERE FILE #  19T176Z</t>
  </si>
  <si>
    <t>2021-12-0021</t>
  </si>
  <si>
    <t>DEC 2 2021</t>
  </si>
  <si>
    <t>12/3/2021</t>
  </si>
  <si>
    <t>LICENSE FEE BILLING DEC  2021</t>
  </si>
  <si>
    <t>2021-12-0007</t>
  </si>
  <si>
    <t>050164</t>
  </si>
  <si>
    <t>COLLECTIVE FIRE ALARM  ADDTNL EXP</t>
  </si>
  <si>
    <t>2021-12-0018</t>
  </si>
  <si>
    <t>117023-46</t>
  </si>
  <si>
    <t>PROJECT 117023 BILLING  DEC 2021 11 OF 12</t>
  </si>
  <si>
    <t>MTHLY VIDEO  GUARD/MONITORING  SERVICE</t>
  </si>
  <si>
    <t>2021-12-0060</t>
  </si>
  <si>
    <t>LIX667371</t>
  </si>
  <si>
    <t>ADDTNL SERVICES-REVERE  PROJECT</t>
  </si>
  <si>
    <t>2021-12-0017</t>
  </si>
  <si>
    <t>17-12-12</t>
  </si>
  <si>
    <t>Starbucks Corporation</t>
  </si>
  <si>
    <t>2021-12-0078</t>
  </si>
  <si>
    <t>10226653202</t>
  </si>
  <si>
    <t>12/10/2021</t>
  </si>
  <si>
    <t>TAESTING &amp; INSPECTION  SERVICES - SHS REVERE</t>
  </si>
  <si>
    <t>2021-12-0072</t>
  </si>
  <si>
    <t>97355</t>
  </si>
  <si>
    <t>12/14/2021</t>
  </si>
  <si>
    <t>ACCT 563036 P.O. 117058-M  BALANCE OF PYMNT</t>
  </si>
  <si>
    <t>2021-12-0031</t>
  </si>
  <si>
    <t>P.O.117058  BALANCE</t>
  </si>
  <si>
    <t>12/15/2021</t>
  </si>
  <si>
    <t>SHIPPING &amp; HANDLING FEES</t>
  </si>
  <si>
    <t>2021-12-0030</t>
  </si>
  <si>
    <t>6305004</t>
  </si>
  <si>
    <t>GIA SYSTEM EQUIPMENT  INSTALLATION WORK</t>
  </si>
  <si>
    <t>2021-12-0062</t>
  </si>
  <si>
    <t>3764094</t>
  </si>
  <si>
    <t>BILLING DEC 2021</t>
  </si>
  <si>
    <t>2021-12-0064</t>
  </si>
  <si>
    <t>136696393</t>
  </si>
  <si>
    <t>2021-12-0079</t>
  </si>
  <si>
    <t>10226689601</t>
  </si>
  <si>
    <t>2021-12-0080</t>
  </si>
  <si>
    <t>10226693561</t>
  </si>
  <si>
    <t>2021-12-0081</t>
  </si>
  <si>
    <t>10226693562</t>
  </si>
  <si>
    <t>2021-12-0082</t>
  </si>
  <si>
    <t>10226693563</t>
  </si>
  <si>
    <t>12/17/2021</t>
  </si>
  <si>
    <t>2021-12-0083</t>
  </si>
  <si>
    <t>10226702095</t>
  </si>
  <si>
    <t>2021-12-0084</t>
  </si>
  <si>
    <t>10226702096</t>
  </si>
  <si>
    <t>12/18/2021</t>
  </si>
  <si>
    <t>2021-12-0085</t>
  </si>
  <si>
    <t>10226708387</t>
  </si>
  <si>
    <t>12/20/2021</t>
  </si>
  <si>
    <t>PROJECT 2680 APPLICATION  #11</t>
  </si>
  <si>
    <t>2021-12-0069</t>
  </si>
  <si>
    <t>APPLICATION  11</t>
  </si>
  <si>
    <t>2021-12-0086</t>
  </si>
  <si>
    <t>10226719348</t>
  </si>
  <si>
    <t>12/22/2021</t>
  </si>
  <si>
    <t>REVERE PROJECT P.P. 117084- M CUSTOM UPHOLSTERY BAL  OF PYMNT</t>
  </si>
  <si>
    <t>2021-12-0033</t>
  </si>
  <si>
    <t>INV26197  BAL</t>
  </si>
  <si>
    <t>PROJECT B19.007.07 REVERE  PROF SERVICE FOR NOV 2021</t>
  </si>
  <si>
    <t>2021-12-0059</t>
  </si>
  <si>
    <t>30SS</t>
  </si>
  <si>
    <t>Rodrigo Montenario</t>
  </si>
  <si>
    <t>home depot - CORNER GUARD  FOR HSKP CLOSET</t>
  </si>
  <si>
    <t>2021-12-0066</t>
  </si>
  <si>
    <t>12222021</t>
  </si>
  <si>
    <t>2021-12-0087</t>
  </si>
  <si>
    <t>10226730132</t>
  </si>
  <si>
    <t>12/23/2021</t>
  </si>
  <si>
    <t>REVERE PROJECT - SIGNAGE</t>
  </si>
  <si>
    <t>2021-12-0065</t>
  </si>
  <si>
    <t>US10741</t>
  </si>
  <si>
    <t>12/24/2021</t>
  </si>
  <si>
    <t>ITN LOGISTICS SERVICE  INC.</t>
  </si>
  <si>
    <t>FRT &amp; BROKERAGE FEES RE:  FURNITURE SHPMNT</t>
  </si>
  <si>
    <t>2021-12-0077</t>
  </si>
  <si>
    <t>SYULSI04787 1/B</t>
  </si>
  <si>
    <t>12/28/2021</t>
  </si>
  <si>
    <t>Neil Dang</t>
  </si>
  <si>
    <t>CUBESMART DISC PADLOCK  BILLING DEC 23 2021-JAN 22  2022</t>
  </si>
  <si>
    <t>2021-12-0055</t>
  </si>
  <si>
    <t>12282021</t>
  </si>
  <si>
    <t>POOL PERMIT</t>
  </si>
  <si>
    <t>LAPTOP AGM</t>
  </si>
  <si>
    <t>CUBE # 1062 RENTAL DEC 23  2021-JAN 22 2022</t>
  </si>
  <si>
    <t>COMPUTER/PRINTER/SOFTWA RE</t>
  </si>
  <si>
    <t>2021-12-0070</t>
  </si>
  <si>
    <t>25120</t>
  </si>
  <si>
    <t>12/29/2021</t>
  </si>
  <si>
    <t>10/9/2021</t>
  </si>
  <si>
    <t>Revere F&amp;B mngt statutory  rep</t>
  </si>
  <si>
    <t>2021-12-0039</t>
  </si>
  <si>
    <t>80554754</t>
  </si>
  <si>
    <t>Revere management</t>
  </si>
  <si>
    <t>2021-12-0040</t>
  </si>
  <si>
    <t>80557509</t>
  </si>
  <si>
    <t>Revere holding statutory rep</t>
  </si>
  <si>
    <t>2021-12-0041</t>
  </si>
  <si>
    <t>80558529</t>
  </si>
  <si>
    <t>Revere inc statutory rep</t>
  </si>
  <si>
    <t>2021-12-0042</t>
  </si>
  <si>
    <t>80558565</t>
  </si>
  <si>
    <t>12/31/2021</t>
  </si>
  <si>
    <t>Callahan loan #30</t>
  </si>
  <si>
    <t>2021-12-0057</t>
  </si>
  <si>
    <t>1/7/2022</t>
  </si>
  <si>
    <t>2021-12-0067</t>
  </si>
  <si>
    <t>97819</t>
  </si>
  <si>
    <t>PROF SERVICE REVERE FILE#  19T176ZAA</t>
  </si>
  <si>
    <t>2021-12-0068</t>
  </si>
  <si>
    <t>DEC 31 2021</t>
  </si>
  <si>
    <t>REVERE PROJECT SERV CHRG  NOV 2021</t>
  </si>
  <si>
    <t>2021-12-0076</t>
  </si>
  <si>
    <t>SC141071</t>
  </si>
  <si>
    <t>1/1/2022</t>
  </si>
  <si>
    <t>12/16/2021</t>
  </si>
  <si>
    <t>2022-01-0002</t>
  </si>
  <si>
    <t>1277</t>
  </si>
  <si>
    <t>BILLING FOR SERVICES OF  DEC 2021</t>
  </si>
  <si>
    <t>2022-01-0010</t>
  </si>
  <si>
    <t>01012022</t>
  </si>
  <si>
    <t>PER USERNAME PER MONTH  JAN 2022</t>
  </si>
  <si>
    <t>2022-01-0011</t>
  </si>
  <si>
    <t>1194304</t>
  </si>
  <si>
    <t>WATER &amp; SEWER BILLING</t>
  </si>
  <si>
    <t>2022-01-0034</t>
  </si>
  <si>
    <t>12/6/2021</t>
  </si>
  <si>
    <t>SHIPPING &amp; HANDLING FEE -  BOX SPRING  COVERS/BEDSKIRTS</t>
  </si>
  <si>
    <t>2022-01-0075</t>
  </si>
  <si>
    <t>6304912</t>
  </si>
  <si>
    <t>9/16/2021</t>
  </si>
  <si>
    <t>WASTE MANAGEMENT CORP  SERVICES INC.</t>
  </si>
  <si>
    <t>DELIVERY OF 30 YD  DUMPSTER &amp; 30 RECLY BINS</t>
  </si>
  <si>
    <t>2022-01-0112</t>
  </si>
  <si>
    <t>1975840- 0209-5</t>
  </si>
  <si>
    <t>BILLING OCT 1-15 2021  REMOVAL OF TRASH</t>
  </si>
  <si>
    <t>2022-01-0113</t>
  </si>
  <si>
    <t>1976117- 0209-7</t>
  </si>
  <si>
    <t>LATE FEE CHRGS</t>
  </si>
  <si>
    <t>2022-01-0114</t>
  </si>
  <si>
    <t>1980456- 0209-3</t>
  </si>
  <si>
    <t>LATE FEE INCURRED</t>
  </si>
  <si>
    <t>2022-01-0115</t>
  </si>
  <si>
    <t>1984475- 0209-9</t>
  </si>
  <si>
    <t>2022-01-0116</t>
  </si>
  <si>
    <t>1984787- 0209-7</t>
  </si>
  <si>
    <t>SCSI 202072 - REVERE  PROJECT</t>
  </si>
  <si>
    <t>2022-01-0119</t>
  </si>
  <si>
    <t>21041</t>
  </si>
  <si>
    <t>SCSO 202072-REVERE  PROJECT</t>
  </si>
  <si>
    <t>2022-01-0120</t>
  </si>
  <si>
    <t>21466</t>
  </si>
  <si>
    <t>REFRIGERATOR &amp;  COOKER/WARMER</t>
  </si>
  <si>
    <t>2022-01-0122</t>
  </si>
  <si>
    <t>REP150252</t>
  </si>
  <si>
    <t>1/26/2022</t>
  </si>
  <si>
    <t>2022-01-0123</t>
  </si>
  <si>
    <t>CM783709</t>
  </si>
  <si>
    <t>RR Donnelley</t>
  </si>
  <si>
    <t>2022-01-0128</t>
  </si>
  <si>
    <t>378300599</t>
  </si>
  <si>
    <t>STARBUCKS &amp; REST   APPLICATION #8 BILLING  DEC 2021</t>
  </si>
  <si>
    <t>2022-01-0130</t>
  </si>
  <si>
    <t>1/3/2022</t>
  </si>
  <si>
    <t>LICENSE FEE BILLING OF JAN  2022</t>
  </si>
  <si>
    <t>2022-01-0007</t>
  </si>
  <si>
    <t>050457</t>
  </si>
  <si>
    <t>PROJECT 117023 JAN BILLING  12 OF 12</t>
  </si>
  <si>
    <t>2022-01-0026</t>
  </si>
  <si>
    <t>117023.48</t>
  </si>
  <si>
    <t>DECENMBER EXPENSES</t>
  </si>
  <si>
    <t>1/4/2022</t>
  </si>
  <si>
    <t>2022-01-0048</t>
  </si>
  <si>
    <t>10226771016</t>
  </si>
  <si>
    <t>2022-01-0049</t>
  </si>
  <si>
    <t>10226771026</t>
  </si>
  <si>
    <t>2022-01-0050</t>
  </si>
  <si>
    <t>10226782010</t>
  </si>
  <si>
    <t>1/5/2022</t>
  </si>
  <si>
    <t>2022-01-0051</t>
  </si>
  <si>
    <t>10226787771</t>
  </si>
  <si>
    <t>2022-01-0019</t>
  </si>
  <si>
    <t>LIX667396</t>
  </si>
  <si>
    <t>1/10/2022</t>
  </si>
  <si>
    <t>ONE TIME SET UP FEE FOR  DOCUMENT IMAGING</t>
  </si>
  <si>
    <t>2022-01-0012</t>
  </si>
  <si>
    <t>1201309</t>
  </si>
  <si>
    <t>DOCUMENT IMAGING BASIC</t>
  </si>
  <si>
    <t>2022-01-0013</t>
  </si>
  <si>
    <t>1201310</t>
  </si>
  <si>
    <t>FURNISH &amp; INSTALL CLEAR  MIRRORS-PUBLIC BATHROOM</t>
  </si>
  <si>
    <t>2022-01-0015</t>
  </si>
  <si>
    <t>2798</t>
  </si>
  <si>
    <t>2022-01-0052</t>
  </si>
  <si>
    <t>10226800571</t>
  </si>
  <si>
    <t>1/11/2022</t>
  </si>
  <si>
    <t>Reversal of - 2021-12-0043 -  Invoice #1270 - BStione Inc.  Void Invoice #1270 - BStone  Inc.</t>
  </si>
  <si>
    <t>2022-01-0014</t>
  </si>
  <si>
    <t>2022-01-0053</t>
  </si>
  <si>
    <t>10226809507</t>
  </si>
  <si>
    <t>1/12/2022</t>
  </si>
  <si>
    <t>National Grid 97501</t>
  </si>
  <si>
    <t>REVERSE RESTAURANT GAS  BILLING DEC 17 2021-JAN 6  2022</t>
  </si>
  <si>
    <t>2022-01-0126</t>
  </si>
  <si>
    <t>01122022</t>
  </si>
  <si>
    <t>1/13/2022</t>
  </si>
  <si>
    <t>2022-01-0054</t>
  </si>
  <si>
    <t>10226826501</t>
  </si>
  <si>
    <t>2022-01-0055</t>
  </si>
  <si>
    <t>10226826502</t>
  </si>
  <si>
    <t>1/14/2022</t>
  </si>
  <si>
    <t>RESTAURANT GAS BILLING  JAN 6-14 2022</t>
  </si>
  <si>
    <t>2022-01-0127</t>
  </si>
  <si>
    <t>01142022</t>
  </si>
  <si>
    <t>1/17/2022</t>
  </si>
  <si>
    <t>REVERE PROJECT LED  READING LIGHTS</t>
  </si>
  <si>
    <t>2022-01-0028</t>
  </si>
  <si>
    <t>60634-1</t>
  </si>
  <si>
    <t>1/18/2022</t>
  </si>
  <si>
    <t>RESTROOM SIGN - REVERE  PROJECT</t>
  </si>
  <si>
    <t>2022-01-0030</t>
  </si>
  <si>
    <t>2875675</t>
  </si>
  <si>
    <t>2022-01-0056</t>
  </si>
  <si>
    <t>10226842278</t>
  </si>
  <si>
    <t>1/19/2022</t>
  </si>
  <si>
    <t>OTA Insight Ltd</t>
  </si>
  <si>
    <t>2022-01-0125</t>
  </si>
  <si>
    <t>INV00108834</t>
  </si>
  <si>
    <t>1/21/2022</t>
  </si>
  <si>
    <t>DESK TOP - REVERE</t>
  </si>
  <si>
    <t>2022-01-0039</t>
  </si>
  <si>
    <t>47D1250571</t>
  </si>
  <si>
    <t>1/24/2022</t>
  </si>
  <si>
    <t>Origin World Labs</t>
  </si>
  <si>
    <t>DEPOSIT FOR LAST MONTH</t>
  </si>
  <si>
    <t>2022-01-0041</t>
  </si>
  <si>
    <t>C8ACB1FF- 2100</t>
  </si>
  <si>
    <t>RM FEE FEB 2022</t>
  </si>
  <si>
    <t>Greater Boston  Convention+Vistors Bureau</t>
  </si>
  <si>
    <t>2022-01-0045</t>
  </si>
  <si>
    <t>10048144</t>
  </si>
  <si>
    <t>1/31/2022</t>
  </si>
  <si>
    <t>PROJECT 2680 APPLICATION  12</t>
  </si>
  <si>
    <t>2022-01-0043</t>
  </si>
  <si>
    <t>APPLICATION  12</t>
  </si>
  <si>
    <t>1/27/2022</t>
  </si>
  <si>
    <t>3 CONFERENCE ROOMS  INSTALL PARTS &amp; LABOR -  BAL OF PYMNT</t>
  </si>
  <si>
    <t>2022-01-0129</t>
  </si>
  <si>
    <t>2832</t>
  </si>
  <si>
    <t>1/28/2022</t>
  </si>
  <si>
    <t>PROJECT B19.007.07 REVERE  PROF SERVICE FOR DEC 2021</t>
  </si>
  <si>
    <t>2022-01-0071</t>
  </si>
  <si>
    <t>31SS</t>
  </si>
  <si>
    <t>1/29/2022</t>
  </si>
  <si>
    <t>FORCE ACCT  DEPOSIT OF 5K  AS PER AGREEMNT</t>
  </si>
  <si>
    <t>2022-01-0074</t>
  </si>
  <si>
    <t>FORCE ACCT  DEP</t>
  </si>
  <si>
    <t>1/15/2022</t>
  </si>
  <si>
    <t>NCR CORPORATION</t>
  </si>
  <si>
    <t>2022-01-0072</t>
  </si>
  <si>
    <t>100570610</t>
  </si>
  <si>
    <t>FORCE ACCOUNT # 31</t>
  </si>
  <si>
    <t>2022-01-0073</t>
  </si>
  <si>
    <t>60511</t>
  </si>
  <si>
    <t>CONTRACT CANCELLED- REVERSE REMAINING BAL IN  M3</t>
  </si>
  <si>
    <t>2022-01-0076</t>
  </si>
  <si>
    <t>S149968ADJ</t>
  </si>
  <si>
    <t>1/20/2022</t>
  </si>
  <si>
    <t>2022-01-0121</t>
  </si>
  <si>
    <t>10226855841</t>
  </si>
  <si>
    <t>CONTRACT 19656 - PHASE 1- 01/1-02-1-03/A-AA ADDTNL  ASSISTANCE</t>
  </si>
  <si>
    <t>2022-01-0124</t>
  </si>
  <si>
    <t>75861</t>
  </si>
  <si>
    <t>PROJECT 5771 STARBUCKS &amp;  REST APPLICATION #9</t>
  </si>
  <si>
    <t>2022-01-0131</t>
  </si>
  <si>
    <t>preopening exp</t>
  </si>
  <si>
    <t>food permit</t>
  </si>
  <si>
    <t>2022-01-0190</t>
  </si>
  <si>
    <t>2/1/2022</t>
  </si>
  <si>
    <t>REVERE PROJECT BILLING  FOR SERVICE OF JAN 2022</t>
  </si>
  <si>
    <t>2022-02-0005</t>
  </si>
  <si>
    <t>02012022</t>
  </si>
  <si>
    <t>2/18/2022</t>
  </si>
  <si>
    <t>Revere Restaurant Operator  LLC</t>
  </si>
  <si>
    <t>2022-02-0037</t>
  </si>
  <si>
    <t>02142022</t>
  </si>
  <si>
    <t>BILLING JAN 2022</t>
  </si>
  <si>
    <t>2022-02-0097</t>
  </si>
  <si>
    <t>138710227</t>
  </si>
  <si>
    <t>2/3/2022</t>
  </si>
  <si>
    <t>LICENSE FEE FEB 2022</t>
  </si>
  <si>
    <t>2022-02-0016</t>
  </si>
  <si>
    <t>050932</t>
  </si>
  <si>
    <t>2/4/2022</t>
  </si>
  <si>
    <t>2022-02-0033</t>
  </si>
  <si>
    <t>98226</t>
  </si>
  <si>
    <t>2/7/2022</t>
  </si>
  <si>
    <t>Mission restaurant</t>
  </si>
  <si>
    <t>mission restaurant repay  construction cost</t>
  </si>
  <si>
    <t>2022-02-0017</t>
  </si>
  <si>
    <t>REVERE FLOOD INSURANCE  ADD ON</t>
  </si>
  <si>
    <t>2022-02-0018</t>
  </si>
  <si>
    <t>02072022</t>
  </si>
  <si>
    <t>Eastern Copy Fax Inc.</t>
  </si>
  <si>
    <t>MTHLY RENTAL &amp; MTHLY   USAGE FEE</t>
  </si>
  <si>
    <t>2022-02-0064</t>
  </si>
  <si>
    <t>44676</t>
  </si>
  <si>
    <t>2/9/2022</t>
  </si>
  <si>
    <t>Reversal of - 2022-02-0018 -  Invoice #02072022 -  AMERICAN BANKERS  INSURANCE Void Invoice  #02072022 -</t>
  </si>
  <si>
    <t>2022-02-0020</t>
  </si>
  <si>
    <t>REVERE PROJECT JAN 2022</t>
  </si>
  <si>
    <t>2022-02-0035</t>
  </si>
  <si>
    <t>10464644</t>
  </si>
  <si>
    <t>2/10/2022</t>
  </si>
  <si>
    <t>CINTAS</t>
  </si>
  <si>
    <t>FIRST AID KIT</t>
  </si>
  <si>
    <t>2022-02-0063</t>
  </si>
  <si>
    <t>9164953760</t>
  </si>
  <si>
    <t>2/11/2022</t>
  </si>
  <si>
    <t>COMCAST - 3913</t>
  </si>
  <si>
    <t>BILLING FEB 11-MAR 3 2022</t>
  </si>
  <si>
    <t>2022-02-0047</t>
  </si>
  <si>
    <t>02112022</t>
  </si>
  <si>
    <t>2/12/2022</t>
  </si>
  <si>
    <t>2022-02-0029</t>
  </si>
  <si>
    <t>10226958872</t>
  </si>
  <si>
    <t>2022-02-0030</t>
  </si>
  <si>
    <t>10226958873</t>
  </si>
  <si>
    <t>2022-02-0031</t>
  </si>
  <si>
    <t>10226958874</t>
  </si>
  <si>
    <t>2/15/2022</t>
  </si>
  <si>
    <t>PROF SERVICE REVERE FILE#  19T176ZAB</t>
  </si>
  <si>
    <t>2022-02-0036</t>
  </si>
  <si>
    <t>FEB 15 2022</t>
  </si>
  <si>
    <t>BILLING FEB 2022</t>
  </si>
  <si>
    <t>2022-02-0098</t>
  </si>
  <si>
    <t>140728931</t>
  </si>
  <si>
    <t>2/16/2022</t>
  </si>
  <si>
    <t>NEW ENGLAND COFFEE</t>
  </si>
  <si>
    <t>2022-02-0067</t>
  </si>
  <si>
    <t>SO1258517</t>
  </si>
  <si>
    <t>2/17/2022</t>
  </si>
  <si>
    <t>US FOODS</t>
  </si>
  <si>
    <t>2022-02-0049</t>
  </si>
  <si>
    <t>2030215</t>
  </si>
  <si>
    <t>PATRICIA ELKINS</t>
  </si>
  <si>
    <t>REIMB OF EXPENSES REVERE- HR/SALES/OPEATING/TABLE  LINEN/LUNCH</t>
  </si>
  <si>
    <t>2022-02-0034</t>
  </si>
  <si>
    <t>02182022</t>
  </si>
  <si>
    <t>2/14/2022</t>
  </si>
  <si>
    <t>ODP BUSINESS SOLUTIONS  LLC</t>
  </si>
  <si>
    <t>2022-02-0056</t>
  </si>
  <si>
    <t>22867044000 1</t>
  </si>
  <si>
    <t>2022-02-0057</t>
  </si>
  <si>
    <t>22874155400 1</t>
  </si>
  <si>
    <t>2022-02-0058</t>
  </si>
  <si>
    <t>22874155500 1</t>
  </si>
  <si>
    <t>2/20/2022</t>
  </si>
  <si>
    <t>2022-02-0050</t>
  </si>
  <si>
    <t>2127000</t>
  </si>
  <si>
    <t>2/22/2022</t>
  </si>
  <si>
    <t>50% BALANCE OF PYMNT - l&amp;l  FEE - 400 OCEAN AVENUE</t>
  </si>
  <si>
    <t>2022-02-0039</t>
  </si>
  <si>
    <t>02222022</t>
  </si>
  <si>
    <t>ADDTNL 250.00 FOR PYMNT  OF I&amp;I FEE - 400 OCEAN  AVENUE</t>
  </si>
  <si>
    <t>2022-02-0041</t>
  </si>
  <si>
    <t>02222022-2</t>
  </si>
  <si>
    <t>COMCAST - 6677</t>
  </si>
  <si>
    <t>2022-02-0046</t>
  </si>
  <si>
    <t>02152022</t>
  </si>
  <si>
    <t>2/21/2022</t>
  </si>
  <si>
    <t>2022-02-0051</t>
  </si>
  <si>
    <t>2167494</t>
  </si>
  <si>
    <t>2022-02-0052</t>
  </si>
  <si>
    <t>22639088100 1</t>
  </si>
  <si>
    <t>2/19/2022</t>
  </si>
  <si>
    <t>2022-02-0053</t>
  </si>
  <si>
    <t>22650783200 1</t>
  </si>
  <si>
    <t>2022-02-0054</t>
  </si>
  <si>
    <t>22650787400 1</t>
  </si>
  <si>
    <t>2022-02-0055</t>
  </si>
  <si>
    <t>22835854600 1</t>
  </si>
  <si>
    <t>OPERATING/ENGINEERING/G UEST/BANQUET SUPPLIES  (spreadsheet split w/hi nan)</t>
  </si>
  <si>
    <t>2022-02-0059</t>
  </si>
  <si>
    <t>ECOLAB INC.</t>
  </si>
  <si>
    <t>2022-02-0060</t>
  </si>
  <si>
    <t>6267368626</t>
  </si>
  <si>
    <t>2022-02-0061</t>
  </si>
  <si>
    <t>6267426334</t>
  </si>
  <si>
    <t>2022-02-0062</t>
  </si>
  <si>
    <t>6267456537</t>
  </si>
  <si>
    <t>2022-02-0065</t>
  </si>
  <si>
    <t>S01261706</t>
  </si>
  <si>
    <t>MD WEAVER CORPORATION</t>
  </si>
  <si>
    <t>SHS REVERE ROUTINE  SERVICE</t>
  </si>
  <si>
    <t>2022-02-0077</t>
  </si>
  <si>
    <t>448932</t>
  </si>
  <si>
    <t>STARBUCKS ROUTINE  SERVICE</t>
  </si>
  <si>
    <t>2022-02-0078</t>
  </si>
  <si>
    <t>448934</t>
  </si>
  <si>
    <t>2/25/2022</t>
  </si>
  <si>
    <t>2022-02-0074</t>
  </si>
  <si>
    <t>6267456625</t>
  </si>
  <si>
    <t>CINTAS CORPORATION NO.2</t>
  </si>
  <si>
    <t>2022-02-0075</t>
  </si>
  <si>
    <t>8842564</t>
  </si>
  <si>
    <t>2022-02-0076</t>
  </si>
  <si>
    <t>8852586</t>
  </si>
  <si>
    <t>2/28/2022</t>
  </si>
  <si>
    <t>3/9/2022</t>
  </si>
  <si>
    <t>PROJECT B19.007.07 REVERE  PROF SERVICE FOR JAN 2022</t>
  </si>
  <si>
    <t>2022-02-0103</t>
  </si>
  <si>
    <t>32SS</t>
  </si>
  <si>
    <t>CONTRACT 19656 RE: PHASE  A-AA ADDTNL ASSIST/REIMB  EXP</t>
  </si>
  <si>
    <t>2022-02-0104</t>
  </si>
  <si>
    <t>76043</t>
  </si>
  <si>
    <t>REVERE PROJECT - ADD ON  BILLING AS AGREED</t>
  </si>
  <si>
    <t>2022-02-0105</t>
  </si>
  <si>
    <t>B21481-4</t>
  </si>
  <si>
    <t>REVERE PROJECT - EXTRAS  FOR PROJECT AS AGREED</t>
  </si>
  <si>
    <t>2022-02-0106</t>
  </si>
  <si>
    <t>B21481-5</t>
  </si>
  <si>
    <t>Accrued electricity</t>
  </si>
  <si>
    <t>2022-02-0138</t>
  </si>
  <si>
    <t>3/1/2022</t>
  </si>
  <si>
    <t>REVERE PROJECT - SERVICES  FOR FEB 2022</t>
  </si>
  <si>
    <t>2022-03-0014</t>
  </si>
  <si>
    <t>03012022 -  61</t>
  </si>
  <si>
    <t>ACCT 4970 P.O. 117032-M- REVI FREIGHT - REVERE  PROJECT</t>
  </si>
  <si>
    <t>2022-03-0030</t>
  </si>
  <si>
    <t>47D1201332  FRT</t>
  </si>
  <si>
    <t>LICENSE FEE MAR 2022</t>
  </si>
  <si>
    <t>2022-03-0031</t>
  </si>
  <si>
    <t>051219</t>
  </si>
  <si>
    <t>SPRINGHILL SUITES SCSI  20272 - REVERE PROJECT</t>
  </si>
  <si>
    <t>2022-03-0064</t>
  </si>
  <si>
    <t>21903</t>
  </si>
  <si>
    <t>PROJECT 2680 APPLICATION  #13 RET REV</t>
  </si>
  <si>
    <t>2022-03-0066</t>
  </si>
  <si>
    <t>APPLICATION  13 RET REV</t>
  </si>
  <si>
    <t>MARRIOTT INTERNATIONAL  INC</t>
  </si>
  <si>
    <t>RE:  BRAND EQUIPMENT  SYSTEM &amp; INSTALLATION</t>
  </si>
  <si>
    <t>2022-03-0092</t>
  </si>
  <si>
    <t>00102022154</t>
  </si>
  <si>
    <t>Mood Media</t>
  </si>
  <si>
    <t>INSTALLED AN AMPLIFIER TO  POWER THE MUSIC - MOOD  MEDIA</t>
  </si>
  <si>
    <t>2022-03-0141</t>
  </si>
  <si>
    <t>4843838</t>
  </si>
  <si>
    <t>ONE TIME ACTIVATION FEE -  MUSIC IN LOBBY</t>
  </si>
  <si>
    <t>2022-03-0142</t>
  </si>
  <si>
    <t>4843943</t>
  </si>
  <si>
    <t>MAINTENANCE CARDS FOR  GUEST ROOMS</t>
  </si>
  <si>
    <t>2022-03-0191</t>
  </si>
  <si>
    <t>019671099</t>
  </si>
  <si>
    <t>NOTE PADS FOR GUEST  ROOMS</t>
  </si>
  <si>
    <t>2022-03-0192</t>
  </si>
  <si>
    <t>068149343</t>
  </si>
  <si>
    <t>BREAKFAST SLINGS FOR  DISPLAY</t>
  </si>
  <si>
    <t>2022-03-0193</t>
  </si>
  <si>
    <t>076849079</t>
  </si>
  <si>
    <t>ELITE KEY PACKETS</t>
  </si>
  <si>
    <t>2022-03-0208</t>
  </si>
  <si>
    <t>081135336</t>
  </si>
  <si>
    <t>National Grid 89840</t>
  </si>
  <si>
    <t>Late fee</t>
  </si>
  <si>
    <t>2022-03-0213</t>
  </si>
  <si>
    <t>20220207</t>
  </si>
  <si>
    <t>2022-03-0221</t>
  </si>
  <si>
    <t>107683516</t>
  </si>
  <si>
    <t>12/30/2021</t>
  </si>
  <si>
    <t>2022-03-0222</t>
  </si>
  <si>
    <t>107830452</t>
  </si>
  <si>
    <t>2022-03-0223</t>
  </si>
  <si>
    <t>190825272</t>
  </si>
  <si>
    <t>2022-03-0224</t>
  </si>
  <si>
    <t>259835981</t>
  </si>
  <si>
    <t>2022-03-0225</t>
  </si>
  <si>
    <t>299462576</t>
  </si>
  <si>
    <t>2022-03-0227</t>
  </si>
  <si>
    <t>771497706</t>
  </si>
  <si>
    <t>2022-03-0228</t>
  </si>
  <si>
    <t>831329245</t>
  </si>
  <si>
    <t>2022-03-0229</t>
  </si>
  <si>
    <t>922226283</t>
  </si>
  <si>
    <t>12/21/2021</t>
  </si>
  <si>
    <t>2022-03-0230</t>
  </si>
  <si>
    <t>948764388</t>
  </si>
  <si>
    <t>3/4/2022</t>
  </si>
  <si>
    <t>TESTING &amp; INSPECTION  SERVICES-SHS REVERE JOB  24460</t>
  </si>
  <si>
    <t>2022-03-0065</t>
  </si>
  <si>
    <t>98608</t>
  </si>
  <si>
    <t>3/8/2022</t>
  </si>
  <si>
    <t>FINAL INV RE: PURCH &amp;  INSTALL OF MIVOICE OFFICE  400 SOLUTION</t>
  </si>
  <si>
    <t>2022-03-0214</t>
  </si>
  <si>
    <t>42206</t>
  </si>
  <si>
    <t>3/13/2022</t>
  </si>
  <si>
    <t>2022-03-0226</t>
  </si>
  <si>
    <t>390765482</t>
  </si>
  <si>
    <t>3/14/2022</t>
  </si>
  <si>
    <t>WIRE TRANSFER FEE  REIMBURSED</t>
  </si>
  <si>
    <t>2022-03-0037</t>
  </si>
  <si>
    <t>B21481-B</t>
  </si>
  <si>
    <t>3/24/2022</t>
  </si>
  <si>
    <t>PROF SERV REVERE  FILE#19T176ZAC</t>
  </si>
  <si>
    <t>2022-03-0210</t>
  </si>
  <si>
    <t>MAR 24 2022</t>
  </si>
  <si>
    <t>3/25/2022</t>
  </si>
  <si>
    <t>3/18/2022</t>
  </si>
  <si>
    <t>INV 257022</t>
  </si>
  <si>
    <t>2022-03-0153</t>
  </si>
  <si>
    <t>DUPLICATE  PYMNT</t>
  </si>
  <si>
    <t>INV 253215</t>
  </si>
  <si>
    <t>INV 253214</t>
  </si>
  <si>
    <t>INV 257018</t>
  </si>
  <si>
    <t>4/1/2022</t>
  </si>
  <si>
    <t>FOR SERVICE OF MAR 2022</t>
  </si>
  <si>
    <t>2022-04-0030</t>
  </si>
  <si>
    <t>04012022 -  62</t>
  </si>
  <si>
    <t>BILLING OF APR 2022</t>
  </si>
  <si>
    <t>2022-04-0031</t>
  </si>
  <si>
    <t>051466</t>
  </si>
  <si>
    <t>INDEPENDENT DIRECTOR  SERVICES  APR 1 2022-MAR  31 2023</t>
  </si>
  <si>
    <t>2022-04-0032</t>
  </si>
  <si>
    <t>56477</t>
  </si>
  <si>
    <t>SPRINGHILL SUITES 20272- REVERE PROJECT</t>
  </si>
  <si>
    <t>2022-04-0094</t>
  </si>
  <si>
    <t>22313</t>
  </si>
  <si>
    <t>AMERICAN SERVICE  COMPANY</t>
  </si>
  <si>
    <t>ALARM SYSTEM  NMONITORING  JAN -DEC  2022</t>
  </si>
  <si>
    <t>2022-04-0095</t>
  </si>
  <si>
    <t>1121918</t>
  </si>
  <si>
    <t>ALARM SYSTEM MONITORING  JAN - DEC 2022</t>
  </si>
  <si>
    <t>2022-04-0096</t>
  </si>
  <si>
    <t>1121919</t>
  </si>
  <si>
    <t>ALARM SYSTEM MONITORING   JAN -DEC 2022</t>
  </si>
  <si>
    <t>2022-04-0097</t>
  </si>
  <si>
    <t>1121920</t>
  </si>
  <si>
    <t>2022-04-0098</t>
  </si>
  <si>
    <t>1121921</t>
  </si>
  <si>
    <t>REVERE PROJECT-ADDTNL  FRT-DELVRY OF U CHANNELS  &amp; JAMBS FOR SHOWER  DOORS</t>
  </si>
  <si>
    <t>2022-04-0131</t>
  </si>
  <si>
    <t>54278</t>
  </si>
  <si>
    <t>SPRIGHILL SUITES SCSI  202072-REVERE PROJECT</t>
  </si>
  <si>
    <t>2022-04-0142</t>
  </si>
  <si>
    <t>22678</t>
  </si>
  <si>
    <t>3/7/2022</t>
  </si>
  <si>
    <t>2022-04-0168</t>
  </si>
  <si>
    <t>23137</t>
  </si>
  <si>
    <t>OMITTED FREIGHT</t>
  </si>
  <si>
    <t>2022-04-0173</t>
  </si>
  <si>
    <t>201842</t>
  </si>
  <si>
    <t>TO CLEAR OUT BALANCES IN  ACCT - CONTRACT WAS  MODIFIED</t>
  </si>
  <si>
    <t>2022-04-0226</t>
  </si>
  <si>
    <t>CLEARING  ENTRY</t>
  </si>
  <si>
    <t>2022-04-0233</t>
  </si>
  <si>
    <t>117023-49</t>
  </si>
  <si>
    <t>TESTING &amp; INSPECTION -  SHS REVERE JOB # 24460</t>
  </si>
  <si>
    <t>2022-04-0241</t>
  </si>
  <si>
    <t>98984</t>
  </si>
  <si>
    <t>4/7/2022</t>
  </si>
  <si>
    <t>2022-04-0143</t>
  </si>
  <si>
    <t>23541</t>
  </si>
  <si>
    <t>4/26/2022</t>
  </si>
  <si>
    <t>PROJECT B19.007.07 SERVICE  FOR FEB 2022</t>
  </si>
  <si>
    <t>2022-04-0167</t>
  </si>
  <si>
    <t>33SS</t>
  </si>
  <si>
    <t>4/28/2022</t>
  </si>
  <si>
    <t>PREOPENING RELATED ITEMS</t>
  </si>
  <si>
    <t>2022-04-0216</t>
  </si>
  <si>
    <t>10227348121</t>
  </si>
  <si>
    <t>PROJECT 2680 CHANGE  ORDER</t>
  </si>
  <si>
    <t>2022-04-0261</t>
  </si>
  <si>
    <t>P0007</t>
  </si>
  <si>
    <t>4/30/2022</t>
  </si>
  <si>
    <t>PHASE A-A-A ADDTNL  ASSISTANCE - REVERE  PROJECT</t>
  </si>
  <si>
    <t>2022-04-0180</t>
  </si>
  <si>
    <t>76690</t>
  </si>
  <si>
    <t>HD SUPPLY FACILITIES  MAINTENANCE LTD</t>
  </si>
  <si>
    <t>2022-05-0101</t>
  </si>
  <si>
    <t>9198713677</t>
  </si>
  <si>
    <t>2022-05-0102</t>
  </si>
  <si>
    <t>9198813163</t>
  </si>
  <si>
    <t>2/8/2022</t>
  </si>
  <si>
    <t>2022-05-0115</t>
  </si>
  <si>
    <t>9199856409</t>
  </si>
  <si>
    <t>2022-05-0116</t>
  </si>
  <si>
    <t>9199856411</t>
  </si>
  <si>
    <t>2022-05-0117</t>
  </si>
  <si>
    <t>9199964098</t>
  </si>
  <si>
    <t>2022-05-0118</t>
  </si>
  <si>
    <t>9200187855</t>
  </si>
  <si>
    <t>2/23/2022</t>
  </si>
  <si>
    <t>2022-05-0120</t>
  </si>
  <si>
    <t>9200329964</t>
  </si>
  <si>
    <t>2/24/2022</t>
  </si>
  <si>
    <t>2022-05-0121</t>
  </si>
  <si>
    <t>9200390228</t>
  </si>
  <si>
    <t>2022-05-0122</t>
  </si>
  <si>
    <t>9200424514</t>
  </si>
  <si>
    <t>1/9/2022</t>
  </si>
  <si>
    <t>RED ROUND PLASTIC BUCKET</t>
  </si>
  <si>
    <t>2022-05-0170</t>
  </si>
  <si>
    <t>9198931828</t>
  </si>
  <si>
    <t>DISPOSABLE 3 PLY MASK  50/PKG</t>
  </si>
  <si>
    <t>2022-05-0171</t>
  </si>
  <si>
    <t>9199515786</t>
  </si>
  <si>
    <t>REFRIGERATOR WATER FILTER  CARTRIDGE</t>
  </si>
  <si>
    <t>1/25/2022</t>
  </si>
  <si>
    <t>2022-05-0222</t>
  </si>
  <si>
    <t>22370818300 1</t>
  </si>
  <si>
    <t>2022-05-0223</t>
  </si>
  <si>
    <t>22370864200 1</t>
  </si>
  <si>
    <t>2022-05-0224</t>
  </si>
  <si>
    <t>22401746200 1</t>
  </si>
  <si>
    <t>2022-05-0231</t>
  </si>
  <si>
    <t>963741192</t>
  </si>
  <si>
    <t>STARBUCKS &amp; REST  APPLICATION #10 BILLING  FEB 2022</t>
  </si>
  <si>
    <t>2022-05-0232</t>
  </si>
  <si>
    <t>APPLICATION  10</t>
  </si>
  <si>
    <t>5/3/2022</t>
  </si>
  <si>
    <t>LICENSE FEE BILLING MAY  2022</t>
  </si>
  <si>
    <t>2022-05-0011</t>
  </si>
  <si>
    <t>051708</t>
  </si>
  <si>
    <t>5/4/2022</t>
  </si>
  <si>
    <t>SPRINGHILL SUITES SCSI  20272 - REVERD PROJECT</t>
  </si>
  <si>
    <t>2022-05-0029</t>
  </si>
  <si>
    <t>24100</t>
  </si>
  <si>
    <t>5/31/2022</t>
  </si>
  <si>
    <t>OPENING SERVICES</t>
  </si>
  <si>
    <t>2022-05-0217</t>
  </si>
  <si>
    <t>00102103738</t>
  </si>
  <si>
    <t>6/1/2022</t>
  </si>
  <si>
    <t>LICENSE FEE JUN 2022</t>
  </si>
  <si>
    <t>2022-06-0014</t>
  </si>
  <si>
    <t>051985</t>
  </si>
  <si>
    <t>ENTRY REVERSED - NOT OPEN  ON CLIENTY STAT</t>
  </si>
  <si>
    <t>2022-06-0223</t>
  </si>
  <si>
    <t>266675.</t>
  </si>
  <si>
    <t>ENTRY REVERSED - NOT OPEN  ON CLIENT STAT</t>
  </si>
  <si>
    <t>2022-06-0224</t>
  </si>
  <si>
    <t>267401.</t>
  </si>
  <si>
    <t>REVERE PROJECT JUN 2022</t>
  </si>
  <si>
    <t>2022-06-0236</t>
  </si>
  <si>
    <t>06012022 -  64</t>
  </si>
  <si>
    <t>3/31/2022</t>
  </si>
  <si>
    <t>STARBUCKS &amp; REST  APPLICATION #11 BILLING  MAR 2022</t>
  </si>
  <si>
    <t>2022-06-0238</t>
  </si>
  <si>
    <t>6/3/2022</t>
  </si>
  <si>
    <t>SPRING SUITES SCSI 202072  - REVERE PROJECT</t>
  </si>
  <si>
    <t>2022-06-0021</t>
  </si>
  <si>
    <t>24643</t>
  </si>
  <si>
    <t>7/1/2022</t>
  </si>
  <si>
    <t>5/13/2022</t>
  </si>
  <si>
    <t>TRAVEL EXP - MILEAGE</t>
  </si>
  <si>
    <t>2022-07-0166</t>
  </si>
  <si>
    <t>17-12-14</t>
  </si>
  <si>
    <t>PUNCHLIST SITE VISITE FEB  9-APR 13 2022</t>
  </si>
  <si>
    <t>KITCHEN RELATED ITEMS -  REVERE - BALANCE DUE</t>
  </si>
  <si>
    <t>2022-07-0167</t>
  </si>
  <si>
    <t>PFPO62484..</t>
  </si>
  <si>
    <t>7/6/2022</t>
  </si>
  <si>
    <t>BUILDING PERMIT FEE  ENHANCEMENT - REVERE</t>
  </si>
  <si>
    <t>2022-07-0026</t>
  </si>
  <si>
    <t>07062022</t>
  </si>
  <si>
    <t>7/15/2022</t>
  </si>
  <si>
    <t>PROF SERVICE REVERE - FILE  19T176ZAE</t>
  </si>
  <si>
    <t>2022-07-0105</t>
  </si>
  <si>
    <t>JUL 15 2022</t>
  </si>
  <si>
    <t>7/26/2022</t>
  </si>
  <si>
    <t>LOT 6 LIXI'S PORTION OF EXP  - 2022 ASSOCIATION BUDGET</t>
  </si>
  <si>
    <t>2022-07-0168</t>
  </si>
  <si>
    <t>JUL 26 2022</t>
  </si>
  <si>
    <t>7/31/2022</t>
  </si>
  <si>
    <t>OPENING AND TRAINING  SERVICES</t>
  </si>
  <si>
    <t>2022-07-0190</t>
  </si>
  <si>
    <t>00102165943</t>
  </si>
  <si>
    <t>8/1/2022</t>
  </si>
  <si>
    <t>APPLY TOWARDS BALANCE  FROM PPD NOV 2021</t>
  </si>
  <si>
    <t>2022-08-0175</t>
  </si>
  <si>
    <t>PPD BAL  MISSING</t>
  </si>
  <si>
    <t>GL DATE</t>
  </si>
  <si>
    <t>INVOICE DATE</t>
  </si>
  <si>
    <t>SUPPLIER</t>
  </si>
  <si>
    <t>DESCRIPTION</t>
  </si>
  <si>
    <t>AMOUNT</t>
  </si>
  <si>
    <t>JE #</t>
  </si>
  <si>
    <t>INVOICE #</t>
  </si>
  <si>
    <t>Date of closing for purchasing the land Revere</t>
  </si>
  <si>
    <t>Sep 11, 2017</t>
  </si>
  <si>
    <t>Feb 21, 2022</t>
  </si>
  <si>
    <t>Construction started date:</t>
  </si>
  <si>
    <t>Hotel opening date:</t>
  </si>
  <si>
    <t>BUILDING</t>
  </si>
  <si>
    <t>CATEGORIE OF ASSETS</t>
  </si>
  <si>
    <t>LAUNDRY EQUIPMENT</t>
  </si>
  <si>
    <t>LAND</t>
  </si>
  <si>
    <t>ROOM FURNISHINGS</t>
  </si>
  <si>
    <t>FURNITURE &amp;FIXTURES</t>
  </si>
  <si>
    <t>OFFICE EQUIPMENT</t>
  </si>
  <si>
    <t>SWIMMING POOL</t>
  </si>
  <si>
    <t>FURNITURE &amp; FIXTURES</t>
  </si>
  <si>
    <t>SIGNS</t>
  </si>
  <si>
    <t>MACHINERY &amp; EQUIPMENT</t>
  </si>
  <si>
    <t>BUILIDNG</t>
  </si>
  <si>
    <t>MACHINERY &amp;EQUIPMENT</t>
  </si>
  <si>
    <t>ROOM FURNISHING</t>
  </si>
  <si>
    <t>ANNUAL MEMBERSHIP</t>
  </si>
  <si>
    <t>NCR MACHINE RELATED for Starbuck (Consulting and technology company)</t>
  </si>
  <si>
    <t>HOTEL REVENUE MANAGEMENT SOLUTIONS</t>
  </si>
  <si>
    <t>STREETLIGHT BANNER  PROJECT (DONATION TO A STROLL THROUGH TIME BANNER PROJECT ON REVERE BEACH BOULEVARD</t>
  </si>
  <si>
    <t>UPHOLSTERY - REVERE  PROJECT - 50% DEPOSIT  REQUIRED-MANUFACTURE OF TABLE</t>
  </si>
  <si>
    <t>PROPERTY &amp; EQUIPMENT</t>
  </si>
  <si>
    <t>Furniture and fixtures are larger items of movable equipment that are used to furnish an office. Examples are bookcases, chairs, desks, filing cabinets, and tables</t>
  </si>
  <si>
    <t>Major tools and implements used in the operation of the business. For a service company, these can include computers, copiers, telephone systems, and any electronic gear.</t>
  </si>
  <si>
    <t>Copiers, computers, printers, fax machines, etc.</t>
  </si>
  <si>
    <t>VALIDATION</t>
  </si>
  <si>
    <t>Western Alliance Bank   --  WAB fee 8/1 (Bank fee)</t>
  </si>
  <si>
    <t>CAPEX</t>
  </si>
  <si>
    <t>GL 15100.000</t>
  </si>
  <si>
    <t>GL 15050.000</t>
  </si>
  <si>
    <t>5/27/2022</t>
  </si>
  <si>
    <t xml:space="preserve">TESTING &amp; INSPECTION -  SHS REVERE </t>
  </si>
  <si>
    <t>2022-07-0250</t>
  </si>
  <si>
    <t>99839</t>
  </si>
  <si>
    <t>FOR SERVICE OF JUN 2022</t>
  </si>
  <si>
    <t>2022-07-0255</t>
  </si>
  <si>
    <t xml:space="preserve">07012022 - </t>
  </si>
  <si>
    <t>LIFE FITNESS</t>
  </si>
  <si>
    <t xml:space="preserve">INTEGRITY TREADMILL/FRT </t>
  </si>
  <si>
    <t>2022-01-0070</t>
  </si>
  <si>
    <t>2022-01-0064</t>
  </si>
  <si>
    <t>2022-01-0066</t>
  </si>
  <si>
    <t>INSTALLATION OF EQUIPMNT</t>
  </si>
  <si>
    <t>2022-01-0068</t>
  </si>
  <si>
    <t>2022-02-0010</t>
  </si>
  <si>
    <t>2022-02-0015</t>
  </si>
  <si>
    <t>CHANGE ORDER #116548-GIA SYSTEM EQUIPMNT</t>
  </si>
  <si>
    <t xml:space="preserve">CHANGE ORDER#116750-RE-SCHEDULING FOR TRIP </t>
  </si>
  <si>
    <t>CHANGE ORDER#116685-GIA SYSTEM EQUIPMNT</t>
  </si>
  <si>
    <t>INSTALL PRO IDIOM-TERMINATOR FOR FITNESS MACHINE</t>
  </si>
  <si>
    <t>From GL 15850 Construction in Progress</t>
  </si>
  <si>
    <t>GL 15200.000</t>
  </si>
  <si>
    <t>GL 15500.000</t>
  </si>
  <si>
    <t>GL 15550.000</t>
  </si>
  <si>
    <t>GL 15250.000</t>
  </si>
  <si>
    <t>GL 15300.000</t>
  </si>
  <si>
    <t>GL 15350.000</t>
  </si>
  <si>
    <t>GL 15400.000</t>
  </si>
  <si>
    <t>O.K</t>
  </si>
  <si>
    <t>GL</t>
  </si>
  <si>
    <t>2022-09-0128</t>
  </si>
  <si>
    <t>Application #31</t>
  </si>
  <si>
    <t>Callahan loan #31</t>
  </si>
  <si>
    <t>2022-02-0147</t>
  </si>
  <si>
    <t>Reclass</t>
  </si>
  <si>
    <t>Photo shoot</t>
  </si>
  <si>
    <t>2022-03-0263</t>
  </si>
  <si>
    <t>Application #32</t>
  </si>
  <si>
    <t>Callahan loan #32</t>
  </si>
  <si>
    <t>2022-04-0310</t>
  </si>
  <si>
    <t>(Reclass Line stripping, wall  mural and sign install)</t>
  </si>
  <si>
    <t>2022-05-0283</t>
  </si>
  <si>
    <t>Application #33</t>
  </si>
  <si>
    <t>Callahan loan #33</t>
  </si>
  <si>
    <t>2022-05-0290</t>
  </si>
  <si>
    <t>6/30/2022</t>
  </si>
  <si>
    <t>Application #34</t>
  </si>
  <si>
    <t>Callahan loan #34</t>
  </si>
  <si>
    <t>2022-06-0247</t>
  </si>
  <si>
    <t>8/31/2022</t>
  </si>
  <si>
    <t>(Reclass Sherin and Lodgin)</t>
  </si>
  <si>
    <t>2022-08-0261</t>
  </si>
  <si>
    <t>(Reclass Upton)</t>
  </si>
  <si>
    <t>9/1/2022</t>
  </si>
  <si>
    <t>8/19/2022</t>
  </si>
  <si>
    <t>TESTING &amp; INSPECTION  SERVICES - SHS REVERE AUG  2022</t>
  </si>
  <si>
    <t>2022-09-0184</t>
  </si>
  <si>
    <t>101231</t>
  </si>
  <si>
    <t>9/16/2022</t>
  </si>
  <si>
    <t>TESTING &amp; INSPECTION  SERVICES - SHS REVERE  BILLING SEP 2022</t>
  </si>
  <si>
    <t>2022-09-0185</t>
  </si>
  <si>
    <t>101711</t>
  </si>
  <si>
    <t>9/30/2022</t>
  </si>
  <si>
    <t>2022-09-0229</t>
  </si>
  <si>
    <t>11/1/2022</t>
  </si>
  <si>
    <t>STARBUCKS &amp; REST  APPLICATION # 12</t>
  </si>
  <si>
    <t>2022-11-0170</t>
  </si>
  <si>
    <t>12/31/2022</t>
  </si>
  <si>
    <t>To adjust mortage</t>
  </si>
  <si>
    <t>(Adjust Callahan loan #25)</t>
  </si>
  <si>
    <t>2022-12-0196</t>
  </si>
  <si>
    <t>(To capitalize the interest on  the construction loan)</t>
  </si>
  <si>
    <t>(Reclass)</t>
  </si>
  <si>
    <t>(To book Callahan #1)</t>
  </si>
  <si>
    <t>2022-12-0198</t>
  </si>
  <si>
    <t>Marriott on site tech: set up  system from Marriott</t>
  </si>
  <si>
    <t>2022-03-0261</t>
  </si>
  <si>
    <t>2022-03-0262</t>
  </si>
  <si>
    <t>4/8/2022</t>
  </si>
  <si>
    <t>TREADMILL FOR THE GYM</t>
  </si>
  <si>
    <t>2022-04-0156</t>
  </si>
  <si>
    <t>7039884</t>
  </si>
  <si>
    <t>AS OF DEC 2022</t>
  </si>
  <si>
    <t>AS OF APR 2023</t>
  </si>
  <si>
    <t xml:space="preserve">CAPITALIZE JAN AND FEB 2022 </t>
  </si>
  <si>
    <t>CAPITALIZE JAN AND FEB 2022 THAT WERE ORIGINALY POST IN THE EXPENSES</t>
  </si>
  <si>
    <t>reclass Land related entries to 15050 from 11394</t>
  </si>
  <si>
    <t>reclass JE 8-to record costs paid by SHS TT (Land Purchase WSQ) from 11394</t>
  </si>
  <si>
    <t>reclass JE 11-summary journal entry (to reclass/recode) from 11394</t>
  </si>
  <si>
    <t>reclass JE 2-to record purchase of land (parcel #6) from 11394</t>
  </si>
  <si>
    <t>2018-12-0015</t>
  </si>
  <si>
    <t>aquisition</t>
  </si>
  <si>
    <t>2018-12-0013</t>
  </si>
  <si>
    <t>1-LAND</t>
  </si>
  <si>
    <t>2-BUILDINGS</t>
  </si>
  <si>
    <t>3-FURNITURE &amp; FIXTURES</t>
  </si>
  <si>
    <t>4-LAUNDRY EQUIPMENT</t>
  </si>
  <si>
    <t>5-MACHINERY &amp; EQUIPMENT</t>
  </si>
  <si>
    <t>6-OFFICE EQUIPMENT</t>
  </si>
  <si>
    <t>7-ROOM FURNISHINGS</t>
  </si>
  <si>
    <t>8-SIGNS</t>
  </si>
  <si>
    <t>9-SWIMMING POOL</t>
  </si>
  <si>
    <t>AS OF MAR 2022:</t>
  </si>
  <si>
    <t>AS OF DEC 2022:</t>
  </si>
  <si>
    <t>AS OF APR 2023:</t>
  </si>
  <si>
    <t>1/6/2023</t>
  </si>
  <si>
    <t>1/31/2023</t>
  </si>
  <si>
    <t>(Callahan loan #35)</t>
  </si>
  <si>
    <t>TESTING &amp; INSPECTION  SERVICES - SHS REVERE  BILLING JAN 2023</t>
  </si>
  <si>
    <t>2023-01-0157</t>
  </si>
  <si>
    <t>103655</t>
  </si>
  <si>
    <t>2023-01-0176</t>
  </si>
  <si>
    <t>4/19/2023</t>
  </si>
  <si>
    <t>DXS/HTS New England</t>
  </si>
  <si>
    <t>need to install new  compressor, install a new filter  drier inline with bypass</t>
  </si>
  <si>
    <t>2023-04-0102</t>
  </si>
  <si>
    <t>04192023</t>
  </si>
  <si>
    <t>END OF CONSTRUCTION</t>
  </si>
  <si>
    <t>AS OF FEB 2022</t>
  </si>
  <si>
    <t>SPRINGHILL SUITES BOSTON LOGAN AIRPORT REVERE BEACH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</si>
</sst>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b/>
      <sz val="14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40" fontId="1" fillId="0" borderId="0" xfId="0" applyNumberFormat="1" applyFont="1"/>
    <xf numFmtId="0" fontId="2" fillId="0" borderId="0" xfId="0" applyFont="1"/>
    <xf numFmtId="0" fontId="3" fillId="0" borderId="0" xfId="0" applyFont="1"/>
    <xf numFmtId="40" fontId="3" fillId="0" borderId="0" xfId="0" applyNumberFormat="1" applyFont="1" applyAlignment="1">
      <alignment horizontal="right"/>
    </xf>
    <xf numFmtId="0" fontId="1" fillId="2" borderId="0" xfId="0" applyFont="1" applyFill="1"/>
    <xf numFmtId="0" fontId="5" fillId="0" borderId="0" xfId="0" applyFont="1"/>
    <xf numFmtId="0" fontId="3" fillId="0" borderId="0" xfId="0" applyFont="1" applyAlignment="1">
      <alignment horizontal="right"/>
    </xf>
    <xf numFmtId="0" fontId="2" fillId="3" borderId="2" xfId="0" applyFont="1" applyFill="1" applyBorder="1"/>
    <xf numFmtId="40" fontId="2" fillId="3" borderId="2" xfId="0" applyNumberFormat="1" applyFont="1" applyFill="1" applyBorder="1"/>
    <xf numFmtId="0" fontId="1" fillId="3" borderId="2" xfId="0" applyFont="1" applyFill="1" applyBorder="1"/>
    <xf numFmtId="40" fontId="1" fillId="3" borderId="2" xfId="0" applyNumberFormat="1" applyFont="1" applyFill="1" applyBorder="1"/>
    <xf numFmtId="0" fontId="3" fillId="3" borderId="2" xfId="0" applyFont="1" applyFill="1" applyBorder="1"/>
    <xf numFmtId="40" fontId="2" fillId="3" borderId="2" xfId="0" applyNumberFormat="1" applyFont="1" applyFill="1" applyBorder="1" applyAlignment="1">
      <alignment horizontal="right"/>
    </xf>
    <xf numFmtId="0" fontId="4" fillId="0" borderId="0" xfId="0" applyFont="1"/>
    <xf numFmtId="40" fontId="4" fillId="0" borderId="0" xfId="0" applyNumberFormat="1" applyFont="1"/>
    <xf numFmtId="0" fontId="1" fillId="0" borderId="0" xfId="0" applyFont="1" applyAlignment="1">
      <alignment horizontal="right"/>
    </xf>
    <xf numFmtId="40" fontId="6" fillId="0" borderId="0" xfId="0" applyNumberFormat="1" applyFont="1"/>
    <xf numFmtId="40" fontId="2" fillId="0" borderId="0" xfId="0" applyNumberFormat="1" applyFont="1"/>
    <xf numFmtId="40" fontId="7" fillId="0" borderId="0" xfId="0" applyNumberFormat="1" applyFont="1" applyAlignment="1">
      <alignment horizontal="left"/>
    </xf>
    <xf numFmtId="0" fontId="1" fillId="0" borderId="0" xfId="0" quotePrefix="1" applyFont="1"/>
    <xf numFmtId="0" fontId="1" fillId="4" borderId="0" xfId="0" applyFont="1" applyFill="1"/>
    <xf numFmtId="40" fontId="1" fillId="4" borderId="0" xfId="0" applyNumberFormat="1" applyFont="1" applyFill="1"/>
    <xf numFmtId="0" fontId="1" fillId="0" borderId="0" xfId="0" applyFont="1" applyAlignment="1">
      <alignment horizontal="left"/>
    </xf>
    <xf numFmtId="0" fontId="1" fillId="4" borderId="0" xfId="0" applyFont="1" applyFill="1" applyAlignment="1">
      <alignment horizontal="left"/>
    </xf>
    <xf numFmtId="40" fontId="1" fillId="2" borderId="0" xfId="0" applyNumberFormat="1" applyFont="1" applyFill="1"/>
    <xf numFmtId="40" fontId="1" fillId="5" borderId="0" xfId="0" applyNumberFormat="1" applyFont="1" applyFill="1"/>
    <xf numFmtId="40" fontId="1" fillId="6" borderId="0" xfId="0" applyNumberFormat="1" applyFont="1" applyFill="1"/>
    <xf numFmtId="0" fontId="10" fillId="0" borderId="0" xfId="0" applyFont="1"/>
    <xf numFmtId="0" fontId="11" fillId="0" borderId="0" xfId="0" applyFont="1"/>
    <xf numFmtId="17" fontId="3" fillId="0" borderId="0" xfId="0" quotePrefix="1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4" fillId="7" borderId="3" xfId="0" applyFont="1" applyFill="1" applyBorder="1"/>
    <xf numFmtId="0" fontId="4" fillId="7" borderId="3" xfId="0" applyFont="1" applyFill="1" applyBorder="1" applyAlignment="1">
      <alignment horizontal="right"/>
    </xf>
    <xf numFmtId="40" fontId="4" fillId="7" borderId="3" xfId="0" applyNumberFormat="1" applyFont="1" applyFill="1" applyBorder="1"/>
    <xf numFmtId="38" fontId="1" fillId="0" borderId="0" xfId="0" applyNumberFormat="1" applyFont="1"/>
    <xf numFmtId="38" fontId="1" fillId="0" borderId="1" xfId="0" applyNumberFormat="1" applyFont="1" applyBorder="1"/>
    <xf numFmtId="0" fontId="11" fillId="0" borderId="0" xfId="0" quotePrefix="1" applyFont="1" applyAlignment="1">
      <alignment horizontal="right"/>
    </xf>
    <xf numFmtId="38" fontId="5" fillId="0" borderId="0" xfId="0" applyNumberFormat="1" applyFont="1"/>
    <xf numFmtId="38" fontId="5" fillId="0" borderId="1" xfId="0" applyNumberFormat="1" applyFont="1" applyBorder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83147-C9D9-4AEF-A572-873C7BCC5E13}">
  <dimension ref="A1:F24"/>
  <sheetViews>
    <sheetView tabSelected="1" zoomScale="70" zoomScaleNormal="70" workbookViewId="0">
      <selection activeCell="E26" sqref="E26"/>
    </sheetView>
  </sheetViews>
  <sheetFormatPr defaultColWidth="11.42578125" defaultRowHeight="15.75" x14ac:dyDescent="0.25"/>
  <cols>
    <col min="1" max="1" width="45.85546875" style="1" customWidth="1"/>
    <col min="2" max="2" width="24.28515625" style="1" customWidth="1"/>
    <col min="3" max="3" width="16.28515625" style="1" bestFit="1" customWidth="1"/>
    <col min="4" max="4" width="16.5703125" bestFit="1" customWidth="1"/>
    <col min="5" max="5" width="20.28515625" style="1" customWidth="1"/>
    <col min="6" max="6" width="13.140625" style="1" bestFit="1" customWidth="1"/>
    <col min="7" max="16384" width="11.42578125" style="1"/>
  </cols>
  <sheetData>
    <row r="1" spans="1:6" s="3" customFormat="1" x14ac:dyDescent="0.25">
      <c r="A1" s="20" t="s">
        <v>3121</v>
      </c>
    </row>
    <row r="2" spans="1:6" s="3" customFormat="1" x14ac:dyDescent="0.25">
      <c r="A2" s="3" t="s">
        <v>2999</v>
      </c>
    </row>
    <row r="3" spans="1:6" s="3" customFormat="1" x14ac:dyDescent="0.25">
      <c r="A3" s="1" t="s">
        <v>2969</v>
      </c>
      <c r="B3" s="1" t="s">
        <v>2970</v>
      </c>
    </row>
    <row r="4" spans="1:6" s="3" customFormat="1" x14ac:dyDescent="0.25">
      <c r="A4" s="1" t="s">
        <v>2972</v>
      </c>
      <c r="B4" s="1"/>
    </row>
    <row r="5" spans="1:6" s="3" customFormat="1" x14ac:dyDescent="0.25">
      <c r="A5" s="1" t="s">
        <v>2973</v>
      </c>
      <c r="B5" s="1" t="s">
        <v>2971</v>
      </c>
    </row>
    <row r="6" spans="1:6" s="3" customFormat="1" x14ac:dyDescent="0.25"/>
    <row r="7" spans="1:6" s="3" customFormat="1" x14ac:dyDescent="0.25">
      <c r="B7" s="41" t="s">
        <v>3119</v>
      </c>
    </row>
    <row r="8" spans="1:6" x14ac:dyDescent="0.25">
      <c r="A8" s="8" t="s">
        <v>2993</v>
      </c>
      <c r="B8" s="31" t="s">
        <v>3120</v>
      </c>
      <c r="C8" s="32" t="s">
        <v>3084</v>
      </c>
      <c r="D8" s="32" t="s">
        <v>3085</v>
      </c>
      <c r="E8" s="32" t="s">
        <v>3031</v>
      </c>
      <c r="F8" s="38" t="s">
        <v>2997</v>
      </c>
    </row>
    <row r="9" spans="1:6" x14ac:dyDescent="0.25">
      <c r="A9" s="8"/>
      <c r="B9" s="4"/>
      <c r="C9" s="8"/>
      <c r="D9" s="8"/>
      <c r="F9" s="7"/>
    </row>
    <row r="10" spans="1:6" x14ac:dyDescent="0.25">
      <c r="A10" s="17" t="s">
        <v>3095</v>
      </c>
      <c r="B10" s="36">
        <f>'1-LAND'!E63</f>
        <v>4897468.330000001</v>
      </c>
      <c r="C10" s="36">
        <f>'1-LAND'!E63</f>
        <v>4897468.330000001</v>
      </c>
      <c r="D10" s="36">
        <f>'1-LAND'!E63</f>
        <v>4897468.330000001</v>
      </c>
      <c r="E10" s="36">
        <v>4897468.33</v>
      </c>
      <c r="F10" s="39">
        <f>D10-E10</f>
        <v>0</v>
      </c>
    </row>
    <row r="11" spans="1:6" x14ac:dyDescent="0.25">
      <c r="A11" s="17" t="s">
        <v>3096</v>
      </c>
      <c r="B11" s="36">
        <f>'2-BUILDING'!E769+0.05</f>
        <v>44768545.119999997</v>
      </c>
      <c r="C11" s="36">
        <f>'2-BUILDING'!E790</f>
        <v>52517446.789999999</v>
      </c>
      <c r="D11" s="36">
        <f>'2-BUILDING'!E797</f>
        <v>54552446.299999997</v>
      </c>
      <c r="E11" s="36">
        <v>54552446.350000001</v>
      </c>
      <c r="F11" s="39">
        <f t="shared" ref="F11:F18" si="0">D11-E11</f>
        <v>-5.0000004470348358E-2</v>
      </c>
    </row>
    <row r="12" spans="1:6" x14ac:dyDescent="0.25">
      <c r="A12" s="17" t="s">
        <v>3097</v>
      </c>
      <c r="B12" s="36">
        <f>'3-FURNITURE &amp; FIXTURES'!E103</f>
        <v>501466.72000000003</v>
      </c>
      <c r="C12" s="36">
        <f>'3-FURNITURE &amp; FIXTURES'!E103</f>
        <v>501466.72000000003</v>
      </c>
      <c r="D12" s="36">
        <f>'3-FURNITURE &amp; FIXTURES'!E103</f>
        <v>501466.72000000003</v>
      </c>
      <c r="E12" s="36">
        <v>501466.72</v>
      </c>
      <c r="F12" s="39">
        <f t="shared" si="0"/>
        <v>0</v>
      </c>
    </row>
    <row r="13" spans="1:6" x14ac:dyDescent="0.25">
      <c r="A13" s="17" t="s">
        <v>3098</v>
      </c>
      <c r="B13" s="36">
        <f>'4-LAUNDRY EQUIPMENT'!E16</f>
        <v>74516.88</v>
      </c>
      <c r="C13" s="36">
        <f>'4-LAUNDRY EQUIPMENT'!E16</f>
        <v>74516.88</v>
      </c>
      <c r="D13" s="36">
        <f>'4-LAUNDRY EQUIPMENT'!E16</f>
        <v>74516.88</v>
      </c>
      <c r="E13" s="36">
        <v>74516.88</v>
      </c>
      <c r="F13" s="39">
        <f t="shared" si="0"/>
        <v>0</v>
      </c>
    </row>
    <row r="14" spans="1:6" x14ac:dyDescent="0.25">
      <c r="A14" s="17" t="s">
        <v>3099</v>
      </c>
      <c r="B14" s="36">
        <f>'5-MACHINERY &amp; EQUIPMENT'!E152</f>
        <v>640805.21</v>
      </c>
      <c r="C14" s="36">
        <f>'5-MACHINERY &amp; EQUIPMENT'!E161</f>
        <v>656668.04999999993</v>
      </c>
      <c r="D14" s="36">
        <f>'5-MACHINERY &amp; EQUIPMENT'!E161</f>
        <v>656668.04999999993</v>
      </c>
      <c r="E14" s="36">
        <v>656668.05000000005</v>
      </c>
      <c r="F14" s="39">
        <f t="shared" si="0"/>
        <v>0</v>
      </c>
    </row>
    <row r="15" spans="1:6" x14ac:dyDescent="0.25">
      <c r="A15" s="17" t="s">
        <v>3100</v>
      </c>
      <c r="B15" s="36">
        <f>'6-OFFICE EQUIPMENT'!E71</f>
        <v>20976.739999999998</v>
      </c>
      <c r="C15" s="36">
        <f>'6-OFFICE EQUIPMENT'!E71</f>
        <v>20976.739999999998</v>
      </c>
      <c r="D15" s="36">
        <f>'6-OFFICE EQUIPMENT'!E71</f>
        <v>20976.739999999998</v>
      </c>
      <c r="E15" s="36">
        <v>20976.74</v>
      </c>
      <c r="F15" s="39">
        <f t="shared" si="0"/>
        <v>0</v>
      </c>
    </row>
    <row r="16" spans="1:6" x14ac:dyDescent="0.25">
      <c r="A16" s="17" t="s">
        <v>3101</v>
      </c>
      <c r="B16" s="36">
        <f>'7-ROOM FURNISHINGS'!E242</f>
        <v>1339579.01</v>
      </c>
      <c r="C16" s="36">
        <f>'7-ROOM FURNISHINGS'!E249</f>
        <v>1551045.0999999999</v>
      </c>
      <c r="D16" s="36">
        <f>'7-ROOM FURNISHINGS'!E255</f>
        <v>1559095.0999999999</v>
      </c>
      <c r="E16" s="36">
        <v>1559095.1</v>
      </c>
      <c r="F16" s="39">
        <f t="shared" si="0"/>
        <v>0</v>
      </c>
    </row>
    <row r="17" spans="1:6" x14ac:dyDescent="0.25">
      <c r="A17" s="17" t="s">
        <v>3102</v>
      </c>
      <c r="B17" s="36">
        <f>'8-SIGNS'!E23</f>
        <v>77940.740000000005</v>
      </c>
      <c r="C17" s="36">
        <f>'8-SIGNS'!E23</f>
        <v>77940.740000000005</v>
      </c>
      <c r="D17" s="36">
        <f>'8-SIGNS'!E23</f>
        <v>77940.740000000005</v>
      </c>
      <c r="E17" s="36">
        <v>77940.740000000005</v>
      </c>
      <c r="F17" s="39">
        <f t="shared" si="0"/>
        <v>0</v>
      </c>
    </row>
    <row r="18" spans="1:6" x14ac:dyDescent="0.25">
      <c r="A18" s="17" t="s">
        <v>3103</v>
      </c>
      <c r="B18" s="37">
        <f>'9-SWIMMING POOL'!E23</f>
        <v>2451.13</v>
      </c>
      <c r="C18" s="37">
        <f>'9-SWIMMING POOL'!E23</f>
        <v>2451.13</v>
      </c>
      <c r="D18" s="37">
        <f>'9-SWIMMING POOL'!E23</f>
        <v>2451.13</v>
      </c>
      <c r="E18" s="37">
        <v>2451.13</v>
      </c>
      <c r="F18" s="40">
        <f t="shared" si="0"/>
        <v>0</v>
      </c>
    </row>
    <row r="19" spans="1:6" x14ac:dyDescent="0.25">
      <c r="A19" s="17"/>
      <c r="B19" s="36">
        <f t="shared" ref="B19:F19" si="1">SUM(B10:B18)</f>
        <v>52323749.880000003</v>
      </c>
      <c r="C19" s="36">
        <f t="shared" si="1"/>
        <v>60299980.480000004</v>
      </c>
      <c r="D19" s="36">
        <f t="shared" si="1"/>
        <v>62343029.990000002</v>
      </c>
      <c r="E19" s="36">
        <f t="shared" si="1"/>
        <v>62343030.040000007</v>
      </c>
      <c r="F19" s="39">
        <f t="shared" si="1"/>
        <v>-5.0000004470348358E-2</v>
      </c>
    </row>
    <row r="20" spans="1:6" x14ac:dyDescent="0.25">
      <c r="B20" s="2"/>
    </row>
    <row r="22" spans="1:6" x14ac:dyDescent="0.25">
      <c r="A22" s="17" t="s">
        <v>3097</v>
      </c>
      <c r="B22" s="1" t="s">
        <v>2994</v>
      </c>
    </row>
    <row r="23" spans="1:6" x14ac:dyDescent="0.25">
      <c r="A23" s="17" t="s">
        <v>3099</v>
      </c>
      <c r="B23" s="1" t="s">
        <v>2995</v>
      </c>
    </row>
    <row r="24" spans="1:6" x14ac:dyDescent="0.25">
      <c r="A24" s="17" t="s">
        <v>3100</v>
      </c>
      <c r="B24" s="1" t="s">
        <v>2996</v>
      </c>
    </row>
  </sheetData>
  <phoneticPr fontId="8" type="noConversion"/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8C513-A07A-4D23-99C8-F888E3400A4A}">
  <dimension ref="A1:I176"/>
  <sheetViews>
    <sheetView zoomScale="70" zoomScaleNormal="70" workbookViewId="0">
      <selection activeCell="D23" sqref="D23"/>
    </sheetView>
  </sheetViews>
  <sheetFormatPr defaultRowHeight="15.75" x14ac:dyDescent="0.25"/>
  <cols>
    <col min="1" max="1" width="12.85546875" style="1" bestFit="1" customWidth="1"/>
    <col min="2" max="2" width="14.5703125" style="1" bestFit="1" customWidth="1"/>
    <col min="3" max="3" width="45.42578125" style="1" customWidth="1"/>
    <col min="4" max="4" width="57.85546875" style="1" customWidth="1"/>
    <col min="5" max="5" width="15.85546875" style="2" bestFit="1" customWidth="1"/>
    <col min="6" max="6" width="15" style="1" customWidth="1"/>
    <col min="7" max="7" width="30.140625" style="1" bestFit="1" customWidth="1"/>
    <col min="8" max="8" width="6.42578125" style="1" bestFit="1" customWidth="1"/>
    <col min="9" max="9" width="27.140625" style="1" bestFit="1" customWidth="1"/>
    <col min="10" max="16384" width="9.140625" style="1"/>
  </cols>
  <sheetData>
    <row r="1" spans="1:9" ht="18.75" x14ac:dyDescent="0.3">
      <c r="A1" s="16" t="str">
        <f>SUMMARY!A1</f>
        <v>SPRINGHILL SUITES BOSTON LOGAN AIRPORT REVERE BEACH</v>
      </c>
    </row>
    <row r="2" spans="1:9" ht="18.75" x14ac:dyDescent="0.3">
      <c r="A2" s="15" t="s">
        <v>2981</v>
      </c>
    </row>
    <row r="3" spans="1:9" ht="18.75" x14ac:dyDescent="0.3">
      <c r="A3" s="15" t="s">
        <v>3029</v>
      </c>
    </row>
    <row r="6" spans="1:9" s="4" customFormat="1" x14ac:dyDescent="0.25">
      <c r="A6" s="4" t="s">
        <v>2962</v>
      </c>
      <c r="B6" s="4" t="s">
        <v>2963</v>
      </c>
      <c r="C6" s="4" t="s">
        <v>2964</v>
      </c>
      <c r="D6" s="4" t="s">
        <v>2965</v>
      </c>
      <c r="E6" s="5" t="s">
        <v>2966</v>
      </c>
      <c r="F6" s="4" t="s">
        <v>2967</v>
      </c>
      <c r="G6" s="4" t="s">
        <v>2968</v>
      </c>
      <c r="I6" s="4" t="s">
        <v>2975</v>
      </c>
    </row>
    <row r="7" spans="1:9" s="4" customFormat="1" x14ac:dyDescent="0.25">
      <c r="E7" s="5"/>
    </row>
    <row r="8" spans="1:9" x14ac:dyDescent="0.25">
      <c r="A8" s="1" t="s">
        <v>2642</v>
      </c>
      <c r="B8" s="1" t="s">
        <v>2595</v>
      </c>
      <c r="C8" s="1" t="s">
        <v>2666</v>
      </c>
      <c r="E8" s="2">
        <v>213.87</v>
      </c>
      <c r="F8" s="1" t="s">
        <v>2667</v>
      </c>
      <c r="G8" s="1" t="s">
        <v>2668</v>
      </c>
      <c r="H8" s="1" t="s">
        <v>5</v>
      </c>
      <c r="I8" s="1" t="s">
        <v>2981</v>
      </c>
    </row>
    <row r="9" spans="1:9" x14ac:dyDescent="0.25">
      <c r="A9" s="1" t="s">
        <v>2642</v>
      </c>
      <c r="B9" s="1" t="s">
        <v>2631</v>
      </c>
      <c r="C9" s="1" t="s">
        <v>2666</v>
      </c>
      <c r="E9" s="2">
        <v>218.04</v>
      </c>
      <c r="F9" s="1" t="s">
        <v>2669</v>
      </c>
      <c r="G9" s="1" t="s">
        <v>2670</v>
      </c>
      <c r="H9" s="1" t="s">
        <v>5</v>
      </c>
      <c r="I9" s="1" t="s">
        <v>2981</v>
      </c>
    </row>
    <row r="10" spans="1:9" x14ac:dyDescent="0.25">
      <c r="A10" s="1" t="s">
        <v>2642</v>
      </c>
      <c r="B10" s="1" t="s">
        <v>2612</v>
      </c>
      <c r="C10" s="1" t="s">
        <v>2666</v>
      </c>
      <c r="E10" s="2">
        <v>1260.1199999999999</v>
      </c>
      <c r="F10" s="1" t="s">
        <v>2671</v>
      </c>
      <c r="G10" s="1" t="s">
        <v>2672</v>
      </c>
      <c r="H10" s="1" t="s">
        <v>5</v>
      </c>
      <c r="I10" s="1" t="s">
        <v>2981</v>
      </c>
    </row>
    <row r="11" spans="1:9" x14ac:dyDescent="0.25">
      <c r="A11" s="1" t="s">
        <v>2682</v>
      </c>
      <c r="B11" s="1" t="s">
        <v>2612</v>
      </c>
      <c r="C11" s="1" t="s">
        <v>2666</v>
      </c>
      <c r="E11" s="2">
        <v>245.22</v>
      </c>
      <c r="F11" s="1" t="s">
        <v>2683</v>
      </c>
      <c r="G11" s="1" t="s">
        <v>2684</v>
      </c>
      <c r="H11" s="1" t="s">
        <v>5</v>
      </c>
      <c r="I11" s="1" t="s">
        <v>2981</v>
      </c>
    </row>
    <row r="13" spans="1:9" x14ac:dyDescent="0.25">
      <c r="A13" s="9"/>
      <c r="B13" s="9"/>
      <c r="C13" s="9"/>
      <c r="D13" s="9"/>
      <c r="E13" s="10">
        <f>SUM(E8:E12)</f>
        <v>1937.2499999999998</v>
      </c>
      <c r="F13" s="9"/>
      <c r="G13" s="9"/>
      <c r="H13" s="9"/>
      <c r="I13" s="9"/>
    </row>
    <row r="15" spans="1:9" x14ac:dyDescent="0.25">
      <c r="A15" s="1" t="s">
        <v>2359</v>
      </c>
      <c r="B15" s="1" t="s">
        <v>2359</v>
      </c>
      <c r="C15" s="1" t="s">
        <v>2360</v>
      </c>
      <c r="D15" s="1" t="s">
        <v>2364</v>
      </c>
      <c r="E15" s="2">
        <v>150</v>
      </c>
      <c r="F15" s="1" t="s">
        <v>2362</v>
      </c>
      <c r="G15" s="1" t="s">
        <v>2363</v>
      </c>
      <c r="H15" s="1" t="s">
        <v>5</v>
      </c>
      <c r="I15" s="1" t="s">
        <v>2981</v>
      </c>
    </row>
    <row r="17" spans="1:9" x14ac:dyDescent="0.25">
      <c r="A17" s="9"/>
      <c r="B17" s="9"/>
      <c r="C17" s="9"/>
      <c r="D17" s="9"/>
      <c r="E17" s="10">
        <f>SUM(E15:E16)</f>
        <v>150</v>
      </c>
      <c r="F17" s="9"/>
      <c r="G17" s="9"/>
      <c r="H17" s="9"/>
      <c r="I17" s="9"/>
    </row>
    <row r="19" spans="1:9" x14ac:dyDescent="0.25">
      <c r="A19" s="1" t="s">
        <v>1374</v>
      </c>
      <c r="B19" s="1" t="s">
        <v>1374</v>
      </c>
      <c r="C19" s="1" t="s">
        <v>1375</v>
      </c>
      <c r="D19" s="1" t="s">
        <v>1376</v>
      </c>
      <c r="E19" s="2">
        <v>363.88</v>
      </c>
      <c r="F19" s="1" t="s">
        <v>1377</v>
      </c>
      <c r="G19" s="1" t="s">
        <v>1378</v>
      </c>
      <c r="H19" s="1" t="s">
        <v>5</v>
      </c>
      <c r="I19" s="1" t="s">
        <v>2981</v>
      </c>
    </row>
    <row r="20" spans="1:9" x14ac:dyDescent="0.25">
      <c r="A20" s="4"/>
      <c r="B20" s="4"/>
      <c r="C20" s="4"/>
      <c r="D20" s="4"/>
      <c r="E20" s="5"/>
      <c r="F20" s="4"/>
      <c r="G20" s="4"/>
      <c r="H20" s="4"/>
      <c r="I20" s="4"/>
    </row>
    <row r="21" spans="1:9" x14ac:dyDescent="0.25">
      <c r="A21" s="9"/>
      <c r="B21" s="9"/>
      <c r="C21" s="9"/>
      <c r="D21" s="9"/>
      <c r="E21" s="10">
        <f>SUM(E19:E20)</f>
        <v>363.88</v>
      </c>
      <c r="F21" s="9"/>
      <c r="G21" s="9"/>
      <c r="H21" s="9"/>
      <c r="I21" s="9"/>
    </row>
    <row r="23" spans="1:9" ht="19.5" thickBot="1" x14ac:dyDescent="0.35">
      <c r="A23" s="33"/>
      <c r="B23" s="33"/>
      <c r="C23" s="33"/>
      <c r="D23" s="34" t="s">
        <v>3104</v>
      </c>
      <c r="E23" s="35">
        <f>SUM(E13,E17,E21)</f>
        <v>2451.13</v>
      </c>
      <c r="F23" s="33"/>
      <c r="G23" s="33"/>
      <c r="H23" s="33"/>
      <c r="I23" s="33"/>
    </row>
    <row r="24" spans="1:9" ht="16.5" thickTop="1" x14ac:dyDescent="0.25"/>
    <row r="176" spans="5:5" x14ac:dyDescent="0.25">
      <c r="E176" s="2">
        <f>SUM(E8:E175)</f>
        <v>7353.39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BB226-0276-4226-9935-639422D7820C}">
  <sheetPr>
    <pageSetUpPr fitToPage="1"/>
  </sheetPr>
  <dimension ref="A1:J71"/>
  <sheetViews>
    <sheetView topLeftCell="A43" zoomScale="70" zoomScaleNormal="70" workbookViewId="0">
      <selection activeCell="D63" sqref="D63"/>
    </sheetView>
  </sheetViews>
  <sheetFormatPr defaultRowHeight="15.75" x14ac:dyDescent="0.25"/>
  <cols>
    <col min="1" max="1" width="12.85546875" style="1" bestFit="1" customWidth="1"/>
    <col min="2" max="2" width="14.5703125" style="1" bestFit="1" customWidth="1"/>
    <col min="3" max="3" width="60.42578125" style="1" customWidth="1"/>
    <col min="4" max="4" width="82.42578125" style="1" customWidth="1"/>
    <col min="5" max="5" width="17.140625" style="2" bestFit="1" customWidth="1"/>
    <col min="6" max="6" width="15" style="1" customWidth="1"/>
    <col min="7" max="7" width="30.140625" style="1" bestFit="1" customWidth="1"/>
    <col min="8" max="8" width="6.42578125" style="1" bestFit="1" customWidth="1"/>
    <col min="9" max="9" width="23.140625" style="1" bestFit="1" customWidth="1"/>
    <col min="10" max="10" width="9.140625" style="7"/>
    <col min="11" max="16384" width="9.140625" style="1"/>
  </cols>
  <sheetData>
    <row r="1" spans="1:10" s="15" customFormat="1" ht="18.75" x14ac:dyDescent="0.3">
      <c r="A1" s="16" t="str">
        <f>SUMMARY!A1</f>
        <v>SPRINGHILL SUITES BOSTON LOGAN AIRPORT REVERE BEACH</v>
      </c>
      <c r="E1" s="16"/>
      <c r="J1" s="29"/>
    </row>
    <row r="2" spans="1:10" s="15" customFormat="1" ht="18.75" x14ac:dyDescent="0.3">
      <c r="A2" s="15" t="s">
        <v>2977</v>
      </c>
      <c r="E2" s="16"/>
      <c r="J2" s="29"/>
    </row>
    <row r="3" spans="1:10" s="15" customFormat="1" ht="18.75" x14ac:dyDescent="0.3">
      <c r="A3" s="15" t="s">
        <v>3001</v>
      </c>
      <c r="E3" s="16"/>
      <c r="J3" s="29"/>
    </row>
    <row r="5" spans="1:10" s="4" customFormat="1" x14ac:dyDescent="0.25">
      <c r="A5" s="4" t="s">
        <v>2962</v>
      </c>
      <c r="B5" s="4" t="s">
        <v>2963</v>
      </c>
      <c r="C5" s="4" t="s">
        <v>2964</v>
      </c>
      <c r="D5" s="4" t="s">
        <v>2965</v>
      </c>
      <c r="E5" s="5" t="s">
        <v>2966</v>
      </c>
      <c r="F5" s="4" t="s">
        <v>2967</v>
      </c>
      <c r="G5" s="4" t="s">
        <v>2968</v>
      </c>
      <c r="I5" s="4" t="s">
        <v>2975</v>
      </c>
      <c r="J5" s="30"/>
    </row>
    <row r="6" spans="1:10" s="4" customFormat="1" x14ac:dyDescent="0.25">
      <c r="E6" s="5"/>
      <c r="J6" s="30"/>
    </row>
    <row r="7" spans="1:10" x14ac:dyDescent="0.25">
      <c r="A7" s="1" t="s">
        <v>308</v>
      </c>
      <c r="C7" s="1" t="s">
        <v>3093</v>
      </c>
      <c r="E7" s="2">
        <v>3150</v>
      </c>
      <c r="F7" s="1" t="s">
        <v>3094</v>
      </c>
      <c r="H7" s="1" t="s">
        <v>67</v>
      </c>
      <c r="I7" s="1" t="s">
        <v>2977</v>
      </c>
    </row>
    <row r="8" spans="1:10" x14ac:dyDescent="0.25">
      <c r="A8" s="1" t="s">
        <v>308</v>
      </c>
      <c r="C8" s="1" t="s">
        <v>3088</v>
      </c>
      <c r="D8" s="1" t="s">
        <v>3089</v>
      </c>
      <c r="E8" s="2">
        <v>93106.33</v>
      </c>
      <c r="F8" s="1" t="s">
        <v>3092</v>
      </c>
      <c r="H8" s="1" t="s">
        <v>67</v>
      </c>
      <c r="I8" s="1" t="s">
        <v>2977</v>
      </c>
    </row>
    <row r="9" spans="1:10" x14ac:dyDescent="0.25">
      <c r="A9" s="1" t="s">
        <v>308</v>
      </c>
      <c r="C9" s="1" t="s">
        <v>3088</v>
      </c>
      <c r="D9" s="1" t="s">
        <v>3090</v>
      </c>
      <c r="E9" s="2">
        <v>603974.24</v>
      </c>
      <c r="F9" s="1" t="s">
        <v>3092</v>
      </c>
      <c r="H9" s="1" t="s">
        <v>67</v>
      </c>
      <c r="I9" s="1" t="s">
        <v>2977</v>
      </c>
    </row>
    <row r="10" spans="1:10" x14ac:dyDescent="0.25">
      <c r="A10" s="1" t="s">
        <v>308</v>
      </c>
      <c r="C10" s="1" t="s">
        <v>3088</v>
      </c>
      <c r="D10" s="1" t="s">
        <v>3091</v>
      </c>
      <c r="E10" s="2">
        <v>4031102.5</v>
      </c>
      <c r="F10" s="1" t="s">
        <v>3092</v>
      </c>
      <c r="H10" s="1" t="s">
        <v>67</v>
      </c>
      <c r="I10" s="1" t="s">
        <v>2977</v>
      </c>
    </row>
    <row r="12" spans="1:10" x14ac:dyDescent="0.25">
      <c r="A12" s="9"/>
      <c r="B12" s="9"/>
      <c r="C12" s="9"/>
      <c r="D12" s="9"/>
      <c r="E12" s="10">
        <f>SUM(E7:E11)</f>
        <v>4731333.07</v>
      </c>
      <c r="F12" s="9"/>
      <c r="G12" s="9"/>
      <c r="H12" s="9"/>
      <c r="I12" s="9"/>
    </row>
    <row r="14" spans="1:10" x14ac:dyDescent="0.25">
      <c r="A14" s="1" t="s">
        <v>122</v>
      </c>
      <c r="C14" s="1" t="s">
        <v>200</v>
      </c>
      <c r="D14" s="1" t="s">
        <v>212</v>
      </c>
      <c r="E14" s="2">
        <v>2364.39</v>
      </c>
      <c r="F14" s="1" t="s">
        <v>202</v>
      </c>
      <c r="H14" s="1" t="s">
        <v>67</v>
      </c>
      <c r="I14" s="1" t="s">
        <v>2977</v>
      </c>
      <c r="J14" s="7" t="s">
        <v>3030</v>
      </c>
    </row>
    <row r="15" spans="1:10" x14ac:dyDescent="0.25">
      <c r="A15" s="1" t="s">
        <v>122</v>
      </c>
      <c r="C15" s="1" t="s">
        <v>200</v>
      </c>
      <c r="D15" s="1" t="s">
        <v>213</v>
      </c>
      <c r="E15" s="2">
        <v>4000</v>
      </c>
      <c r="F15" s="1" t="s">
        <v>202</v>
      </c>
      <c r="H15" s="1" t="s">
        <v>67</v>
      </c>
      <c r="I15" s="1" t="s">
        <v>2977</v>
      </c>
      <c r="J15" s="7" t="s">
        <v>3030</v>
      </c>
    </row>
    <row r="16" spans="1:10" x14ac:dyDescent="0.25">
      <c r="A16" s="1" t="s">
        <v>122</v>
      </c>
      <c r="C16" s="1" t="s">
        <v>200</v>
      </c>
      <c r="D16" s="1" t="s">
        <v>217</v>
      </c>
      <c r="E16" s="2">
        <v>7000</v>
      </c>
      <c r="F16" s="1" t="s">
        <v>202</v>
      </c>
      <c r="H16" s="1" t="s">
        <v>67</v>
      </c>
      <c r="I16" s="1" t="s">
        <v>2977</v>
      </c>
      <c r="J16" s="7" t="s">
        <v>3030</v>
      </c>
    </row>
    <row r="17" spans="1:10" x14ac:dyDescent="0.25">
      <c r="A17" s="1" t="s">
        <v>122</v>
      </c>
      <c r="C17" s="1" t="s">
        <v>200</v>
      </c>
      <c r="D17" s="1" t="s">
        <v>218</v>
      </c>
      <c r="E17" s="2">
        <v>7166.07</v>
      </c>
      <c r="F17" s="1" t="s">
        <v>202</v>
      </c>
      <c r="H17" s="1" t="s">
        <v>67</v>
      </c>
      <c r="I17" s="1" t="s">
        <v>2977</v>
      </c>
      <c r="J17" s="7" t="s">
        <v>3030</v>
      </c>
    </row>
    <row r="18" spans="1:10" x14ac:dyDescent="0.25">
      <c r="A18" s="1" t="s">
        <v>429</v>
      </c>
      <c r="B18" s="1" t="s">
        <v>426</v>
      </c>
      <c r="C18" s="1" t="s">
        <v>430</v>
      </c>
      <c r="D18" s="1" t="s">
        <v>431</v>
      </c>
      <c r="E18" s="2">
        <v>1100</v>
      </c>
      <c r="F18" s="1" t="s">
        <v>432</v>
      </c>
      <c r="G18" s="1" t="s">
        <v>433</v>
      </c>
      <c r="H18" s="1" t="s">
        <v>5</v>
      </c>
      <c r="I18" s="1" t="s">
        <v>2977</v>
      </c>
      <c r="J18" s="7" t="s">
        <v>3030</v>
      </c>
    </row>
    <row r="20" spans="1:10" s="3" customFormat="1" x14ac:dyDescent="0.25">
      <c r="A20" s="9"/>
      <c r="B20" s="9"/>
      <c r="C20" s="9"/>
      <c r="D20" s="9"/>
      <c r="E20" s="10">
        <f>SUM(E14:E19)</f>
        <v>21630.46</v>
      </c>
      <c r="F20" s="9"/>
      <c r="G20" s="9"/>
      <c r="H20" s="9"/>
      <c r="I20" s="9"/>
      <c r="J20" s="7"/>
    </row>
    <row r="22" spans="1:10" x14ac:dyDescent="0.25">
      <c r="A22" s="1" t="s">
        <v>122</v>
      </c>
      <c r="C22" s="1" t="s">
        <v>167</v>
      </c>
      <c r="D22" s="1" t="s">
        <v>170</v>
      </c>
      <c r="E22" s="2">
        <v>5000</v>
      </c>
      <c r="F22" s="1" t="s">
        <v>169</v>
      </c>
      <c r="H22" s="1" t="s">
        <v>67</v>
      </c>
      <c r="I22" s="1" t="s">
        <v>2977</v>
      </c>
      <c r="J22" s="7" t="s">
        <v>3030</v>
      </c>
    </row>
    <row r="23" spans="1:10" x14ac:dyDescent="0.25">
      <c r="A23" s="1" t="s">
        <v>122</v>
      </c>
      <c r="C23" s="1" t="s">
        <v>151</v>
      </c>
      <c r="D23" s="1" t="s">
        <v>157</v>
      </c>
      <c r="E23" s="2">
        <v>3555</v>
      </c>
      <c r="F23" s="1" t="s">
        <v>153</v>
      </c>
      <c r="H23" s="1" t="s">
        <v>67</v>
      </c>
      <c r="I23" s="1" t="s">
        <v>2977</v>
      </c>
      <c r="J23" s="7" t="s">
        <v>3030</v>
      </c>
    </row>
    <row r="24" spans="1:10" x14ac:dyDescent="0.25">
      <c r="A24" s="1" t="s">
        <v>122</v>
      </c>
      <c r="C24" s="1" t="s">
        <v>151</v>
      </c>
      <c r="D24" s="1" t="s">
        <v>159</v>
      </c>
      <c r="E24" s="2">
        <v>8895</v>
      </c>
      <c r="F24" s="1" t="s">
        <v>153</v>
      </c>
      <c r="H24" s="1" t="s">
        <v>67</v>
      </c>
      <c r="I24" s="1" t="s">
        <v>2977</v>
      </c>
      <c r="J24" s="7" t="s">
        <v>3030</v>
      </c>
    </row>
    <row r="25" spans="1:10" x14ac:dyDescent="0.25">
      <c r="A25" s="1" t="s">
        <v>522</v>
      </c>
      <c r="C25" s="1" t="s">
        <v>526</v>
      </c>
      <c r="D25" s="1" t="s">
        <v>523</v>
      </c>
      <c r="E25" s="2">
        <v>-19.8</v>
      </c>
      <c r="F25" s="1" t="s">
        <v>527</v>
      </c>
      <c r="H25" s="1" t="s">
        <v>528</v>
      </c>
      <c r="I25" s="1" t="s">
        <v>2977</v>
      </c>
      <c r="J25" s="7" t="s">
        <v>3030</v>
      </c>
    </row>
    <row r="26" spans="1:10" x14ac:dyDescent="0.25">
      <c r="A26" s="1" t="s">
        <v>303</v>
      </c>
      <c r="B26" s="1" t="s">
        <v>303</v>
      </c>
      <c r="C26" s="1" t="s">
        <v>304</v>
      </c>
      <c r="D26" s="1" t="s">
        <v>305</v>
      </c>
      <c r="E26" s="2">
        <v>1000</v>
      </c>
      <c r="F26" s="1" t="s">
        <v>306</v>
      </c>
      <c r="G26" s="1" t="s">
        <v>307</v>
      </c>
      <c r="H26" s="1" t="s">
        <v>5</v>
      </c>
      <c r="I26" s="1" t="s">
        <v>2977</v>
      </c>
      <c r="J26" s="7" t="s">
        <v>3030</v>
      </c>
    </row>
    <row r="27" spans="1:10" x14ac:dyDescent="0.25">
      <c r="A27" s="1" t="s">
        <v>434</v>
      </c>
      <c r="B27" s="1" t="s">
        <v>434</v>
      </c>
      <c r="C27" s="1" t="s">
        <v>304</v>
      </c>
      <c r="D27" s="1" t="s">
        <v>435</v>
      </c>
      <c r="E27" s="2">
        <v>26000</v>
      </c>
      <c r="F27" s="1" t="s">
        <v>436</v>
      </c>
      <c r="G27" s="1" t="s">
        <v>437</v>
      </c>
      <c r="H27" s="1" t="s">
        <v>5</v>
      </c>
      <c r="I27" s="1" t="s">
        <v>2977</v>
      </c>
      <c r="J27" s="7" t="s">
        <v>3030</v>
      </c>
    </row>
    <row r="28" spans="1:10" x14ac:dyDescent="0.25">
      <c r="A28" s="1" t="s">
        <v>522</v>
      </c>
      <c r="B28" s="1" t="s">
        <v>522</v>
      </c>
      <c r="C28" s="1" t="s">
        <v>304</v>
      </c>
      <c r="D28" s="1" t="s">
        <v>523</v>
      </c>
      <c r="E28" s="2">
        <v>19.8</v>
      </c>
      <c r="F28" s="1" t="s">
        <v>524</v>
      </c>
      <c r="G28" s="1" t="s">
        <v>525</v>
      </c>
      <c r="H28" s="1" t="s">
        <v>5</v>
      </c>
      <c r="I28" s="1" t="s">
        <v>2977</v>
      </c>
      <c r="J28" s="7" t="s">
        <v>3030</v>
      </c>
    </row>
    <row r="29" spans="1:10" x14ac:dyDescent="0.25">
      <c r="A29" s="1" t="s">
        <v>812</v>
      </c>
      <c r="B29" s="1" t="s">
        <v>812</v>
      </c>
      <c r="C29" s="1" t="s">
        <v>304</v>
      </c>
      <c r="D29" s="1" t="s">
        <v>813</v>
      </c>
      <c r="E29" s="2">
        <v>-500</v>
      </c>
      <c r="F29" s="1" t="s">
        <v>814</v>
      </c>
      <c r="G29" s="1" t="s">
        <v>815</v>
      </c>
      <c r="H29" s="1" t="s">
        <v>5</v>
      </c>
      <c r="I29" s="1" t="s">
        <v>2977</v>
      </c>
      <c r="J29" s="7" t="s">
        <v>3030</v>
      </c>
    </row>
    <row r="30" spans="1:10" x14ac:dyDescent="0.25">
      <c r="A30" s="1" t="s">
        <v>812</v>
      </c>
      <c r="B30" s="1" t="s">
        <v>812</v>
      </c>
      <c r="C30" s="1" t="s">
        <v>304</v>
      </c>
      <c r="D30" s="1" t="s">
        <v>813</v>
      </c>
      <c r="E30" s="2">
        <v>-9950.4</v>
      </c>
      <c r="F30" s="1" t="s">
        <v>814</v>
      </c>
      <c r="G30" s="1" t="s">
        <v>815</v>
      </c>
      <c r="H30" s="1" t="s">
        <v>5</v>
      </c>
      <c r="I30" s="1" t="s">
        <v>2977</v>
      </c>
      <c r="J30" s="7" t="s">
        <v>3030</v>
      </c>
    </row>
    <row r="31" spans="1:10" x14ac:dyDescent="0.25">
      <c r="A31" s="1" t="s">
        <v>941</v>
      </c>
      <c r="B31" s="1" t="s">
        <v>941</v>
      </c>
      <c r="C31" s="1" t="s">
        <v>304</v>
      </c>
      <c r="D31" s="1" t="s">
        <v>942</v>
      </c>
      <c r="E31" s="2">
        <v>19.8</v>
      </c>
      <c r="F31" s="1" t="s">
        <v>943</v>
      </c>
      <c r="G31" s="1" t="s">
        <v>944</v>
      </c>
      <c r="H31" s="1" t="s">
        <v>5</v>
      </c>
      <c r="I31" s="1" t="s">
        <v>2977</v>
      </c>
      <c r="J31" s="7" t="s">
        <v>3030</v>
      </c>
    </row>
    <row r="32" spans="1:10" x14ac:dyDescent="0.25">
      <c r="A32" s="1" t="s">
        <v>985</v>
      </c>
      <c r="B32" s="1" t="s">
        <v>823</v>
      </c>
      <c r="C32" s="1" t="s">
        <v>304</v>
      </c>
      <c r="D32" s="1" t="s">
        <v>986</v>
      </c>
      <c r="E32" s="2">
        <v>5743.8</v>
      </c>
      <c r="F32" s="1" t="s">
        <v>987</v>
      </c>
      <c r="G32" s="1" t="s">
        <v>988</v>
      </c>
      <c r="H32" s="1" t="s">
        <v>5</v>
      </c>
      <c r="I32" s="1" t="s">
        <v>2977</v>
      </c>
      <c r="J32" s="7" t="s">
        <v>3030</v>
      </c>
    </row>
    <row r="34" spans="1:10" s="3" customFormat="1" x14ac:dyDescent="0.25">
      <c r="A34" s="9"/>
      <c r="B34" s="9"/>
      <c r="C34" s="9"/>
      <c r="D34" s="9"/>
      <c r="E34" s="10">
        <f>SUM(E22:E33)</f>
        <v>39763.200000000004</v>
      </c>
      <c r="F34" s="9"/>
      <c r="G34" s="9"/>
      <c r="H34" s="9"/>
      <c r="I34" s="9"/>
      <c r="J34" s="7"/>
    </row>
    <row r="36" spans="1:10" x14ac:dyDescent="0.25">
      <c r="A36" s="1" t="s">
        <v>122</v>
      </c>
      <c r="C36" s="1" t="s">
        <v>167</v>
      </c>
      <c r="D36" s="1" t="s">
        <v>168</v>
      </c>
      <c r="E36" s="2">
        <v>1150</v>
      </c>
      <c r="F36" s="1" t="s">
        <v>169</v>
      </c>
      <c r="H36" s="1" t="s">
        <v>67</v>
      </c>
      <c r="I36" s="1" t="s">
        <v>2977</v>
      </c>
      <c r="J36" s="7" t="s">
        <v>3030</v>
      </c>
    </row>
    <row r="37" spans="1:10" x14ac:dyDescent="0.25">
      <c r="A37" s="1" t="s">
        <v>122</v>
      </c>
      <c r="C37" s="1" t="s">
        <v>132</v>
      </c>
      <c r="D37" s="1" t="s">
        <v>143</v>
      </c>
      <c r="E37" s="2">
        <v>14650</v>
      </c>
      <c r="F37" s="1" t="s">
        <v>134</v>
      </c>
      <c r="H37" s="1" t="s">
        <v>67</v>
      </c>
      <c r="I37" s="1" t="s">
        <v>2977</v>
      </c>
      <c r="J37" s="7" t="s">
        <v>3030</v>
      </c>
    </row>
    <row r="38" spans="1:10" x14ac:dyDescent="0.25">
      <c r="A38" s="1" t="s">
        <v>580</v>
      </c>
      <c r="B38" s="1" t="s">
        <v>590</v>
      </c>
      <c r="C38" s="1" t="s">
        <v>591</v>
      </c>
      <c r="D38" s="1" t="s">
        <v>592</v>
      </c>
      <c r="E38" s="2">
        <v>15500</v>
      </c>
      <c r="F38" s="1" t="s">
        <v>593</v>
      </c>
      <c r="G38" s="1" t="s">
        <v>594</v>
      </c>
      <c r="H38" s="1" t="s">
        <v>5</v>
      </c>
      <c r="I38" s="1" t="s">
        <v>2977</v>
      </c>
      <c r="J38" s="7" t="s">
        <v>3030</v>
      </c>
    </row>
    <row r="39" spans="1:10" x14ac:dyDescent="0.25">
      <c r="A39" s="1" t="s">
        <v>580</v>
      </c>
      <c r="B39" s="1" t="s">
        <v>595</v>
      </c>
      <c r="C39" s="1" t="s">
        <v>591</v>
      </c>
      <c r="D39" s="1" t="s">
        <v>596</v>
      </c>
      <c r="E39" s="2">
        <v>10360</v>
      </c>
      <c r="F39" s="1" t="s">
        <v>597</v>
      </c>
      <c r="G39" s="1" t="s">
        <v>598</v>
      </c>
      <c r="H39" s="1" t="s">
        <v>5</v>
      </c>
      <c r="I39" s="1" t="s">
        <v>2977</v>
      </c>
      <c r="J39" s="7" t="s">
        <v>3030</v>
      </c>
    </row>
    <row r="40" spans="1:10" x14ac:dyDescent="0.25">
      <c r="A40" s="1" t="s">
        <v>639</v>
      </c>
      <c r="B40" s="1" t="s">
        <v>640</v>
      </c>
      <c r="C40" s="1" t="s">
        <v>591</v>
      </c>
      <c r="D40" s="1" t="s">
        <v>641</v>
      </c>
      <c r="E40" s="2">
        <v>14700</v>
      </c>
      <c r="F40" s="1" t="s">
        <v>642</v>
      </c>
      <c r="G40" s="1" t="s">
        <v>643</v>
      </c>
      <c r="H40" s="1" t="s">
        <v>5</v>
      </c>
      <c r="I40" s="1" t="s">
        <v>2977</v>
      </c>
      <c r="J40" s="7" t="s">
        <v>3030</v>
      </c>
    </row>
    <row r="41" spans="1:10" x14ac:dyDescent="0.25">
      <c r="A41" s="1" t="s">
        <v>639</v>
      </c>
      <c r="B41" s="1" t="s">
        <v>644</v>
      </c>
      <c r="C41" s="1" t="s">
        <v>591</v>
      </c>
      <c r="D41" s="1" t="s">
        <v>645</v>
      </c>
      <c r="E41" s="2">
        <v>900</v>
      </c>
      <c r="F41" s="1" t="s">
        <v>646</v>
      </c>
      <c r="G41" s="1" t="s">
        <v>647</v>
      </c>
      <c r="H41" s="1" t="s">
        <v>5</v>
      </c>
      <c r="I41" s="1" t="s">
        <v>2977</v>
      </c>
      <c r="J41" s="7" t="s">
        <v>3030</v>
      </c>
    </row>
    <row r="42" spans="1:10" x14ac:dyDescent="0.25">
      <c r="A42" s="1" t="s">
        <v>684</v>
      </c>
      <c r="B42" s="1" t="s">
        <v>685</v>
      </c>
      <c r="C42" s="1" t="s">
        <v>591</v>
      </c>
      <c r="D42" s="1" t="s">
        <v>686</v>
      </c>
      <c r="E42" s="2">
        <v>1612.5</v>
      </c>
      <c r="F42" s="1" t="s">
        <v>687</v>
      </c>
      <c r="G42" s="1" t="s">
        <v>688</v>
      </c>
      <c r="H42" s="1" t="s">
        <v>5</v>
      </c>
      <c r="I42" s="1" t="s">
        <v>2977</v>
      </c>
      <c r="J42" s="7" t="s">
        <v>3030</v>
      </c>
    </row>
    <row r="43" spans="1:10" x14ac:dyDescent="0.25">
      <c r="A43" s="1" t="s">
        <v>684</v>
      </c>
      <c r="B43" s="1" t="s">
        <v>685</v>
      </c>
      <c r="C43" s="1" t="s">
        <v>591</v>
      </c>
      <c r="D43" s="1" t="s">
        <v>689</v>
      </c>
      <c r="E43" s="2">
        <v>13200</v>
      </c>
      <c r="F43" s="1" t="s">
        <v>687</v>
      </c>
      <c r="G43" s="1" t="s">
        <v>688</v>
      </c>
      <c r="H43" s="1" t="s">
        <v>5</v>
      </c>
      <c r="I43" s="1" t="s">
        <v>2977</v>
      </c>
      <c r="J43" s="7" t="s">
        <v>3030</v>
      </c>
    </row>
    <row r="44" spans="1:10" x14ac:dyDescent="0.25">
      <c r="A44" s="1" t="s">
        <v>744</v>
      </c>
      <c r="B44" s="1" t="s">
        <v>750</v>
      </c>
      <c r="C44" s="1" t="s">
        <v>591</v>
      </c>
      <c r="D44" s="1" t="s">
        <v>751</v>
      </c>
      <c r="E44" s="2">
        <v>3600</v>
      </c>
      <c r="F44" s="1" t="s">
        <v>752</v>
      </c>
      <c r="G44" s="1" t="s">
        <v>753</v>
      </c>
      <c r="H44" s="1" t="s">
        <v>5</v>
      </c>
      <c r="I44" s="1" t="s">
        <v>2977</v>
      </c>
      <c r="J44" s="7" t="s">
        <v>3030</v>
      </c>
    </row>
    <row r="45" spans="1:10" x14ac:dyDescent="0.25">
      <c r="A45" s="1" t="s">
        <v>776</v>
      </c>
      <c r="B45" s="1" t="s">
        <v>777</v>
      </c>
      <c r="C45" s="1" t="s">
        <v>591</v>
      </c>
      <c r="D45" s="1" t="s">
        <v>778</v>
      </c>
      <c r="E45" s="2">
        <v>1200</v>
      </c>
      <c r="F45" s="1" t="s">
        <v>779</v>
      </c>
      <c r="G45" s="1" t="s">
        <v>780</v>
      </c>
      <c r="H45" s="1" t="s">
        <v>5</v>
      </c>
      <c r="I45" s="1" t="s">
        <v>2977</v>
      </c>
      <c r="J45" s="7" t="s">
        <v>3030</v>
      </c>
    </row>
    <row r="46" spans="1:10" x14ac:dyDescent="0.25">
      <c r="A46" s="1" t="s">
        <v>945</v>
      </c>
      <c r="B46" s="1" t="s">
        <v>945</v>
      </c>
      <c r="C46" s="1" t="s">
        <v>591</v>
      </c>
      <c r="D46" s="1" t="s">
        <v>946</v>
      </c>
      <c r="E46" s="2">
        <v>1033.4000000000001</v>
      </c>
      <c r="F46" s="1" t="s">
        <v>947</v>
      </c>
      <c r="G46" s="1" t="s">
        <v>948</v>
      </c>
      <c r="H46" s="1" t="s">
        <v>5</v>
      </c>
      <c r="I46" s="1" t="s">
        <v>2977</v>
      </c>
      <c r="J46" s="7" t="s">
        <v>3030</v>
      </c>
    </row>
    <row r="48" spans="1:10" s="3" customFormat="1" x14ac:dyDescent="0.25">
      <c r="A48" s="9"/>
      <c r="B48" s="9"/>
      <c r="C48" s="9"/>
      <c r="D48" s="9"/>
      <c r="E48" s="10">
        <f>SUM(E36:E47)</f>
        <v>77905.899999999994</v>
      </c>
      <c r="F48" s="9"/>
      <c r="G48" s="9"/>
      <c r="H48" s="9"/>
      <c r="I48" s="9"/>
      <c r="J48" s="7"/>
    </row>
    <row r="50" spans="1:10" x14ac:dyDescent="0.25">
      <c r="A50" s="1" t="s">
        <v>122</v>
      </c>
      <c r="C50" s="1" t="s">
        <v>200</v>
      </c>
      <c r="D50" s="1" t="s">
        <v>201</v>
      </c>
      <c r="E50" s="2">
        <v>95</v>
      </c>
      <c r="F50" s="1" t="s">
        <v>202</v>
      </c>
      <c r="H50" s="1" t="s">
        <v>67</v>
      </c>
      <c r="I50" s="1" t="s">
        <v>2977</v>
      </c>
      <c r="J50" s="7" t="s">
        <v>3030</v>
      </c>
    </row>
    <row r="51" spans="1:10" x14ac:dyDescent="0.25">
      <c r="A51" s="1" t="s">
        <v>122</v>
      </c>
      <c r="C51" s="1" t="s">
        <v>200</v>
      </c>
      <c r="D51" s="1" t="s">
        <v>210</v>
      </c>
      <c r="E51" s="2">
        <v>2000</v>
      </c>
      <c r="F51" s="1" t="s">
        <v>202</v>
      </c>
      <c r="H51" s="1" t="s">
        <v>67</v>
      </c>
      <c r="I51" s="1" t="s">
        <v>2977</v>
      </c>
      <c r="J51" s="7" t="s">
        <v>3030</v>
      </c>
    </row>
    <row r="52" spans="1:10" x14ac:dyDescent="0.25">
      <c r="A52" s="1" t="s">
        <v>122</v>
      </c>
      <c r="C52" s="1" t="s">
        <v>200</v>
      </c>
      <c r="D52" s="1" t="s">
        <v>214</v>
      </c>
      <c r="E52" s="2">
        <v>4675</v>
      </c>
      <c r="F52" s="1" t="s">
        <v>202</v>
      </c>
      <c r="H52" s="1" t="s">
        <v>67</v>
      </c>
      <c r="I52" s="1" t="s">
        <v>2977</v>
      </c>
      <c r="J52" s="7" t="s">
        <v>3030</v>
      </c>
    </row>
    <row r="53" spans="1:10" x14ac:dyDescent="0.25">
      <c r="A53" s="1" t="s">
        <v>659</v>
      </c>
      <c r="B53" s="1" t="s">
        <v>666</v>
      </c>
      <c r="C53" s="1" t="s">
        <v>667</v>
      </c>
      <c r="D53" s="1" t="s">
        <v>668</v>
      </c>
      <c r="E53" s="2">
        <v>6972.5</v>
      </c>
      <c r="F53" s="1" t="s">
        <v>669</v>
      </c>
      <c r="G53" s="1" t="s">
        <v>670</v>
      </c>
      <c r="H53" s="1" t="s">
        <v>5</v>
      </c>
      <c r="I53" s="1" t="s">
        <v>2977</v>
      </c>
      <c r="J53" s="7" t="s">
        <v>3030</v>
      </c>
    </row>
    <row r="54" spans="1:10" x14ac:dyDescent="0.25">
      <c r="A54" s="1" t="s">
        <v>711</v>
      </c>
      <c r="B54" s="1" t="s">
        <v>712</v>
      </c>
      <c r="C54" s="1" t="s">
        <v>667</v>
      </c>
      <c r="D54" s="1" t="s">
        <v>713</v>
      </c>
      <c r="E54" s="2">
        <v>2888.7</v>
      </c>
      <c r="F54" s="1" t="s">
        <v>714</v>
      </c>
      <c r="G54" s="1" t="s">
        <v>715</v>
      </c>
      <c r="H54" s="1" t="s">
        <v>5</v>
      </c>
      <c r="I54" s="1" t="s">
        <v>2977</v>
      </c>
      <c r="J54" s="7" t="s">
        <v>3030</v>
      </c>
    </row>
    <row r="56" spans="1:10" s="3" customFormat="1" x14ac:dyDescent="0.25">
      <c r="A56" s="9"/>
      <c r="B56" s="9"/>
      <c r="C56" s="9"/>
      <c r="D56" s="9"/>
      <c r="E56" s="10">
        <f>SUM(E50:E55)</f>
        <v>16631.2</v>
      </c>
      <c r="F56" s="9"/>
      <c r="G56" s="9"/>
      <c r="H56" s="9"/>
      <c r="I56" s="9"/>
      <c r="J56" s="7"/>
    </row>
    <row r="58" spans="1:10" x14ac:dyDescent="0.25">
      <c r="A58" s="1" t="s">
        <v>42</v>
      </c>
      <c r="B58" s="1" t="s">
        <v>42</v>
      </c>
      <c r="C58" s="1" t="s">
        <v>43</v>
      </c>
      <c r="D58" s="1" t="s">
        <v>44</v>
      </c>
      <c r="E58" s="2">
        <v>9500</v>
      </c>
      <c r="F58" s="1" t="s">
        <v>45</v>
      </c>
      <c r="G58" s="1" t="s">
        <v>46</v>
      </c>
      <c r="H58" s="1" t="s">
        <v>5</v>
      </c>
      <c r="I58" s="1" t="s">
        <v>2977</v>
      </c>
      <c r="J58" s="7" t="s">
        <v>3030</v>
      </c>
    </row>
    <row r="59" spans="1:10" x14ac:dyDescent="0.25">
      <c r="A59" s="1" t="s">
        <v>47</v>
      </c>
      <c r="B59" s="1" t="s">
        <v>47</v>
      </c>
      <c r="C59" s="1" t="s">
        <v>43</v>
      </c>
      <c r="E59" s="2">
        <v>704.5</v>
      </c>
      <c r="F59" s="1" t="s">
        <v>48</v>
      </c>
      <c r="G59" s="1" t="s">
        <v>49</v>
      </c>
      <c r="H59" s="1" t="s">
        <v>5</v>
      </c>
      <c r="I59" s="1" t="s">
        <v>2977</v>
      </c>
      <c r="J59" s="7" t="s">
        <v>3030</v>
      </c>
    </row>
    <row r="61" spans="1:10" s="3" customFormat="1" x14ac:dyDescent="0.25">
      <c r="A61" s="9"/>
      <c r="B61" s="9"/>
      <c r="C61" s="9"/>
      <c r="D61" s="9"/>
      <c r="E61" s="10">
        <f>SUM(E58:E60)</f>
        <v>10204.5</v>
      </c>
      <c r="F61" s="9"/>
      <c r="G61" s="9"/>
      <c r="H61" s="9"/>
      <c r="I61" s="9"/>
      <c r="J61" s="7"/>
    </row>
    <row r="63" spans="1:10" s="3" customFormat="1" ht="19.5" thickBot="1" x14ac:dyDescent="0.35">
      <c r="A63" s="33"/>
      <c r="B63" s="33"/>
      <c r="C63" s="33"/>
      <c r="D63" s="34" t="s">
        <v>3104</v>
      </c>
      <c r="E63" s="35">
        <f>SUM(E12,E20,E34,E48,E56,E61)</f>
        <v>4897468.330000001</v>
      </c>
      <c r="F63" s="33"/>
      <c r="G63" s="33"/>
      <c r="H63" s="33"/>
      <c r="I63" s="33"/>
      <c r="J63" s="7"/>
    </row>
    <row r="64" spans="1:10" ht="16.5" thickTop="1" x14ac:dyDescent="0.25"/>
    <row r="65" spans="4:5" x14ac:dyDescent="0.25">
      <c r="D65" s="17"/>
    </row>
    <row r="67" spans="4:5" x14ac:dyDescent="0.25">
      <c r="E67" s="18"/>
    </row>
    <row r="70" spans="4:5" x14ac:dyDescent="0.25">
      <c r="D70" s="17"/>
    </row>
    <row r="71" spans="4:5" x14ac:dyDescent="0.25">
      <c r="D71" s="17"/>
      <c r="E71" s="18"/>
    </row>
  </sheetData>
  <phoneticPr fontId="8" type="noConversion"/>
  <pageMargins left="0.51181102362204722" right="0.51181102362204722" top="0.35433070866141736" bottom="0.35433070866141736" header="0.31496062992125984" footer="0.31496062992125984"/>
  <pageSetup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C4F19-4810-4005-A691-72295392EBE7}">
  <dimension ref="A1:I798"/>
  <sheetViews>
    <sheetView zoomScale="70" zoomScaleNormal="70" workbookViewId="0">
      <pane xSplit="1" ySplit="6" topLeftCell="B773" activePane="bottomRight" state="frozen"/>
      <selection pane="topRight" activeCell="B1" sqref="B1"/>
      <selection pane="bottomLeft" activeCell="A7" sqref="A7"/>
      <selection pane="bottomRight" activeCell="D784" sqref="D784"/>
    </sheetView>
  </sheetViews>
  <sheetFormatPr defaultRowHeight="15.75" x14ac:dyDescent="0.25"/>
  <cols>
    <col min="1" max="1" width="12.85546875" style="1" bestFit="1" customWidth="1"/>
    <col min="2" max="2" width="14.5703125" style="1" bestFit="1" customWidth="1"/>
    <col min="3" max="3" width="45.42578125" style="1" customWidth="1"/>
    <col min="4" max="4" width="77.5703125" style="1" customWidth="1"/>
    <col min="5" max="5" width="18.7109375" style="2" bestFit="1" customWidth="1"/>
    <col min="6" max="6" width="15" style="1" customWidth="1"/>
    <col min="7" max="7" width="30.140625" style="1" bestFit="1" customWidth="1"/>
    <col min="8" max="8" width="6.42578125" style="1" bestFit="1" customWidth="1"/>
    <col min="9" max="9" width="27.140625" style="1" bestFit="1" customWidth="1"/>
    <col min="10" max="16384" width="9.140625" style="1"/>
  </cols>
  <sheetData>
    <row r="1" spans="1:9" s="15" customFormat="1" ht="18.75" x14ac:dyDescent="0.3">
      <c r="A1" s="16" t="str">
        <f>SUMMARY!A1</f>
        <v>SPRINGHILL SUITES BOSTON LOGAN AIRPORT REVERE BEACH</v>
      </c>
      <c r="E1" s="16"/>
    </row>
    <row r="2" spans="1:9" s="15" customFormat="1" ht="18.75" x14ac:dyDescent="0.3">
      <c r="A2" s="15" t="s">
        <v>2974</v>
      </c>
      <c r="E2" s="16"/>
    </row>
    <row r="3" spans="1:9" ht="18.75" x14ac:dyDescent="0.3">
      <c r="A3" s="15" t="s">
        <v>3000</v>
      </c>
      <c r="B3" s="15"/>
    </row>
    <row r="6" spans="1:9" s="4" customFormat="1" x14ac:dyDescent="0.25">
      <c r="A6" s="4" t="s">
        <v>2962</v>
      </c>
      <c r="B6" s="4" t="s">
        <v>2963</v>
      </c>
      <c r="C6" s="4" t="s">
        <v>2964</v>
      </c>
      <c r="D6" s="4" t="s">
        <v>2965</v>
      </c>
      <c r="E6" s="5" t="s">
        <v>2966</v>
      </c>
      <c r="F6" s="4" t="s">
        <v>2967</v>
      </c>
      <c r="G6" s="4" t="s">
        <v>2968</v>
      </c>
      <c r="I6" s="4" t="s">
        <v>2975</v>
      </c>
    </row>
    <row r="7" spans="1:9" s="4" customFormat="1" x14ac:dyDescent="0.25">
      <c r="E7" s="5"/>
    </row>
    <row r="8" spans="1:9" x14ac:dyDescent="0.25">
      <c r="A8" s="1" t="s">
        <v>308</v>
      </c>
      <c r="C8" s="1" t="s">
        <v>317</v>
      </c>
      <c r="D8" s="1" t="s">
        <v>317</v>
      </c>
      <c r="E8" s="2">
        <v>29.95</v>
      </c>
      <c r="F8" s="1" t="s">
        <v>318</v>
      </c>
      <c r="H8" s="1" t="s">
        <v>67</v>
      </c>
      <c r="I8" s="1" t="s">
        <v>2974</v>
      </c>
    </row>
    <row r="9" spans="1:9" s="4" customFormat="1" x14ac:dyDescent="0.25">
      <c r="E9" s="5"/>
    </row>
    <row r="10" spans="1:9" s="4" customFormat="1" x14ac:dyDescent="0.25">
      <c r="A10" s="13"/>
      <c r="B10" s="13"/>
      <c r="C10" s="13"/>
      <c r="D10" s="13"/>
      <c r="E10" s="14">
        <f>SUM(E8:E9)</f>
        <v>29.95</v>
      </c>
      <c r="F10" s="13"/>
      <c r="G10" s="13"/>
      <c r="H10" s="13"/>
      <c r="I10" s="13"/>
    </row>
    <row r="11" spans="1:9" s="4" customFormat="1" x14ac:dyDescent="0.25">
      <c r="E11" s="5"/>
    </row>
    <row r="12" spans="1:9" x14ac:dyDescent="0.25">
      <c r="A12" s="1" t="s">
        <v>2690</v>
      </c>
      <c r="C12" s="1" t="s">
        <v>2704</v>
      </c>
      <c r="D12" s="1" t="s">
        <v>2704</v>
      </c>
      <c r="E12" s="2">
        <v>81416.55</v>
      </c>
      <c r="F12" s="1" t="s">
        <v>2705</v>
      </c>
      <c r="H12" s="1" t="s">
        <v>67</v>
      </c>
      <c r="I12" s="1" t="s">
        <v>2974</v>
      </c>
    </row>
    <row r="14" spans="1:9" s="3" customFormat="1" x14ac:dyDescent="0.25">
      <c r="A14" s="9"/>
      <c r="B14" s="9"/>
      <c r="C14" s="9"/>
      <c r="D14" s="9"/>
      <c r="E14" s="10">
        <f>SUM(E12:E13)</f>
        <v>81416.55</v>
      </c>
      <c r="F14" s="9"/>
      <c r="G14" s="9"/>
      <c r="H14" s="9"/>
      <c r="I14" s="9"/>
    </row>
    <row r="16" spans="1:9" x14ac:dyDescent="0.25">
      <c r="A16" s="1" t="s">
        <v>308</v>
      </c>
      <c r="C16" s="1" t="s">
        <v>335</v>
      </c>
      <c r="D16" s="1" t="s">
        <v>336</v>
      </c>
      <c r="E16" s="2">
        <v>60493.54</v>
      </c>
      <c r="F16" s="1" t="s">
        <v>337</v>
      </c>
      <c r="H16" s="1" t="s">
        <v>67</v>
      </c>
      <c r="I16" s="1" t="s">
        <v>2974</v>
      </c>
    </row>
    <row r="17" spans="1:9" x14ac:dyDescent="0.25">
      <c r="A17" s="1" t="s">
        <v>308</v>
      </c>
      <c r="C17" s="1" t="s">
        <v>323</v>
      </c>
      <c r="D17" s="1" t="s">
        <v>324</v>
      </c>
      <c r="E17" s="2">
        <v>-60493.54</v>
      </c>
      <c r="F17" s="1" t="s">
        <v>325</v>
      </c>
      <c r="H17" s="1" t="s">
        <v>67</v>
      </c>
      <c r="I17" s="1" t="s">
        <v>2974</v>
      </c>
    </row>
    <row r="18" spans="1:9" x14ac:dyDescent="0.25">
      <c r="A18" s="1" t="s">
        <v>1217</v>
      </c>
      <c r="C18" s="1" t="s">
        <v>1236</v>
      </c>
      <c r="D18" s="1" t="s">
        <v>324</v>
      </c>
      <c r="E18" s="2">
        <v>-60191.06</v>
      </c>
      <c r="F18" s="1" t="s">
        <v>1237</v>
      </c>
      <c r="H18" s="1" t="s">
        <v>67</v>
      </c>
      <c r="I18" s="1" t="s">
        <v>2974</v>
      </c>
    </row>
    <row r="19" spans="1:9" x14ac:dyDescent="0.25">
      <c r="A19" s="1" t="s">
        <v>1217</v>
      </c>
      <c r="C19" s="1" t="s">
        <v>1247</v>
      </c>
      <c r="D19" s="1" t="s">
        <v>324</v>
      </c>
      <c r="E19" s="2">
        <v>60191.06</v>
      </c>
      <c r="F19" s="1" t="s">
        <v>1248</v>
      </c>
      <c r="H19" s="1" t="s">
        <v>1249</v>
      </c>
      <c r="I19" s="1" t="s">
        <v>2974</v>
      </c>
    </row>
    <row r="21" spans="1:9" s="3" customFormat="1" ht="16.5" customHeight="1" x14ac:dyDescent="0.25">
      <c r="A21" s="9"/>
      <c r="B21" s="9"/>
      <c r="C21" s="9"/>
      <c r="D21" s="9"/>
      <c r="E21" s="10">
        <f>SUM(E16:E20)</f>
        <v>0</v>
      </c>
      <c r="F21" s="9"/>
      <c r="G21" s="9"/>
      <c r="H21" s="9"/>
      <c r="I21" s="9"/>
    </row>
    <row r="23" spans="1:9" x14ac:dyDescent="0.25">
      <c r="A23" s="1" t="s">
        <v>652</v>
      </c>
      <c r="C23" s="1" t="s">
        <v>656</v>
      </c>
      <c r="D23" s="1" t="s">
        <v>657</v>
      </c>
      <c r="E23" s="2">
        <v>-566.79999999999995</v>
      </c>
      <c r="F23" s="1" t="s">
        <v>658</v>
      </c>
      <c r="H23" s="1" t="s">
        <v>67</v>
      </c>
      <c r="I23" s="1" t="s">
        <v>2974</v>
      </c>
    </row>
    <row r="24" spans="1:9" x14ac:dyDescent="0.25">
      <c r="A24" s="1" t="s">
        <v>919</v>
      </c>
      <c r="B24" s="1" t="s">
        <v>920</v>
      </c>
      <c r="C24" s="1" t="s">
        <v>921</v>
      </c>
      <c r="D24" s="1" t="s">
        <v>922</v>
      </c>
      <c r="E24" s="2">
        <v>14474</v>
      </c>
      <c r="F24" s="1" t="s">
        <v>923</v>
      </c>
      <c r="G24" s="1" t="s">
        <v>924</v>
      </c>
      <c r="H24" s="1" t="s">
        <v>5</v>
      </c>
      <c r="I24" s="1" t="s">
        <v>2974</v>
      </c>
    </row>
    <row r="25" spans="1:9" x14ac:dyDescent="0.25">
      <c r="A25" s="1" t="s">
        <v>1559</v>
      </c>
      <c r="B25" s="1" t="s">
        <v>1532</v>
      </c>
      <c r="C25" s="1" t="s">
        <v>921</v>
      </c>
      <c r="D25" s="1" t="s">
        <v>1560</v>
      </c>
      <c r="E25" s="2">
        <v>14630</v>
      </c>
      <c r="F25" s="1" t="s">
        <v>1561</v>
      </c>
      <c r="G25" s="1" t="s">
        <v>1562</v>
      </c>
      <c r="H25" s="1" t="s">
        <v>5</v>
      </c>
      <c r="I25" s="1" t="s">
        <v>2974</v>
      </c>
    </row>
    <row r="26" spans="1:9" x14ac:dyDescent="0.25">
      <c r="A26" s="1" t="s">
        <v>2578</v>
      </c>
      <c r="B26" s="1" t="s">
        <v>2578</v>
      </c>
      <c r="C26" s="1" t="s">
        <v>921</v>
      </c>
      <c r="D26" s="1" t="s">
        <v>2582</v>
      </c>
      <c r="E26" s="2">
        <v>780</v>
      </c>
      <c r="F26" s="1" t="s">
        <v>2583</v>
      </c>
      <c r="G26" s="1" t="s">
        <v>2584</v>
      </c>
      <c r="H26" s="1" t="s">
        <v>5</v>
      </c>
      <c r="I26" s="1" t="s">
        <v>2974</v>
      </c>
    </row>
    <row r="27" spans="1:9" x14ac:dyDescent="0.25">
      <c r="A27" s="1" t="s">
        <v>2589</v>
      </c>
      <c r="C27" s="1" t="s">
        <v>2590</v>
      </c>
      <c r="D27" s="1" t="s">
        <v>2582</v>
      </c>
      <c r="E27" s="2">
        <v>-780</v>
      </c>
      <c r="F27" s="1" t="s">
        <v>2591</v>
      </c>
      <c r="H27" s="1" t="s">
        <v>528</v>
      </c>
      <c r="I27" s="1" t="s">
        <v>2974</v>
      </c>
    </row>
    <row r="29" spans="1:9" s="3" customFormat="1" x14ac:dyDescent="0.25">
      <c r="A29" s="9"/>
      <c r="B29" s="9"/>
      <c r="C29" s="9"/>
      <c r="D29" s="9"/>
      <c r="E29" s="10">
        <f>SUM(E23:E28)</f>
        <v>28537.200000000001</v>
      </c>
      <c r="F29" s="9"/>
      <c r="G29" s="9"/>
      <c r="H29" s="9"/>
      <c r="I29" s="9"/>
    </row>
    <row r="31" spans="1:9" x14ac:dyDescent="0.25">
      <c r="A31" s="1" t="s">
        <v>490</v>
      </c>
      <c r="B31" s="1" t="s">
        <v>490</v>
      </c>
      <c r="C31" s="1" t="s">
        <v>491</v>
      </c>
      <c r="D31" s="1" t="s">
        <v>492</v>
      </c>
      <c r="E31" s="2">
        <v>3120</v>
      </c>
      <c r="F31" s="1" t="s">
        <v>493</v>
      </c>
      <c r="G31" s="1" t="s">
        <v>494</v>
      </c>
      <c r="H31" s="1" t="s">
        <v>5</v>
      </c>
      <c r="I31" s="1" t="s">
        <v>2974</v>
      </c>
    </row>
    <row r="32" spans="1:9" x14ac:dyDescent="0.25">
      <c r="A32" s="1" t="s">
        <v>541</v>
      </c>
      <c r="B32" s="1" t="s">
        <v>541</v>
      </c>
      <c r="C32" s="1" t="s">
        <v>491</v>
      </c>
      <c r="D32" s="1" t="s">
        <v>542</v>
      </c>
      <c r="E32" s="2">
        <v>9600</v>
      </c>
      <c r="F32" s="1" t="s">
        <v>543</v>
      </c>
      <c r="G32" s="1" t="s">
        <v>544</v>
      </c>
      <c r="H32" s="1" t="s">
        <v>5</v>
      </c>
      <c r="I32" s="1" t="s">
        <v>2974</v>
      </c>
    </row>
    <row r="33" spans="1:9" x14ac:dyDescent="0.25">
      <c r="A33" s="1" t="s">
        <v>563</v>
      </c>
      <c r="B33" s="1" t="s">
        <v>563</v>
      </c>
      <c r="C33" s="1" t="s">
        <v>491</v>
      </c>
      <c r="D33" s="1" t="s">
        <v>564</v>
      </c>
      <c r="E33" s="2">
        <v>390</v>
      </c>
      <c r="F33" s="1" t="s">
        <v>565</v>
      </c>
      <c r="G33" s="1" t="s">
        <v>566</v>
      </c>
      <c r="H33" s="1" t="s">
        <v>5</v>
      </c>
      <c r="I33" s="1" t="s">
        <v>2974</v>
      </c>
    </row>
    <row r="34" spans="1:9" x14ac:dyDescent="0.25">
      <c r="A34" s="1" t="s">
        <v>796</v>
      </c>
      <c r="B34" s="1" t="s">
        <v>800</v>
      </c>
      <c r="C34" s="1" t="s">
        <v>491</v>
      </c>
      <c r="D34" s="1" t="s">
        <v>801</v>
      </c>
      <c r="E34" s="2">
        <v>4400</v>
      </c>
      <c r="F34" s="1" t="s">
        <v>802</v>
      </c>
      <c r="G34" s="1" t="s">
        <v>803</v>
      </c>
      <c r="H34" s="1" t="s">
        <v>5</v>
      </c>
      <c r="I34" s="1" t="s">
        <v>2974</v>
      </c>
    </row>
    <row r="36" spans="1:9" x14ac:dyDescent="0.25">
      <c r="A36" s="9"/>
      <c r="B36" s="9"/>
      <c r="C36" s="9"/>
      <c r="D36" s="9"/>
      <c r="E36" s="10">
        <f>SUM(E31:E35)</f>
        <v>17510</v>
      </c>
      <c r="F36" s="9"/>
      <c r="G36" s="9"/>
      <c r="H36" s="9"/>
      <c r="I36" s="9"/>
    </row>
    <row r="38" spans="1:9" x14ac:dyDescent="0.25">
      <c r="A38" s="1" t="s">
        <v>384</v>
      </c>
      <c r="B38" s="1" t="s">
        <v>384</v>
      </c>
      <c r="C38" s="1" t="s">
        <v>385</v>
      </c>
      <c r="D38" s="1" t="s">
        <v>386</v>
      </c>
      <c r="E38" s="2">
        <v>50</v>
      </c>
      <c r="F38" s="1" t="s">
        <v>387</v>
      </c>
      <c r="G38" s="1" t="s">
        <v>388</v>
      </c>
      <c r="H38" s="1" t="s">
        <v>5</v>
      </c>
      <c r="I38" s="1" t="s">
        <v>2974</v>
      </c>
    </row>
    <row r="40" spans="1:9" x14ac:dyDescent="0.25">
      <c r="A40" s="9"/>
      <c r="B40" s="9"/>
      <c r="C40" s="9"/>
      <c r="D40" s="9"/>
      <c r="E40" s="10">
        <f>SUM(E38:E39)</f>
        <v>50</v>
      </c>
      <c r="F40" s="9"/>
      <c r="G40" s="9"/>
      <c r="H40" s="9"/>
      <c r="I40" s="9"/>
    </row>
    <row r="42" spans="1:9" x14ac:dyDescent="0.25">
      <c r="A42" s="1" t="s">
        <v>1762</v>
      </c>
      <c r="C42" s="1" t="s">
        <v>1768</v>
      </c>
      <c r="D42" s="1" t="s">
        <v>1763</v>
      </c>
      <c r="E42" s="2">
        <v>-90803.17</v>
      </c>
      <c r="F42" s="1" t="s">
        <v>1769</v>
      </c>
      <c r="H42" s="1" t="s">
        <v>528</v>
      </c>
      <c r="I42" s="1" t="s">
        <v>2974</v>
      </c>
    </row>
    <row r="43" spans="1:9" x14ac:dyDescent="0.25">
      <c r="A43" s="1" t="s">
        <v>1762</v>
      </c>
      <c r="C43" s="1" t="s">
        <v>1776</v>
      </c>
      <c r="D43" s="1" t="s">
        <v>1777</v>
      </c>
      <c r="E43" s="28">
        <v>-426780.93</v>
      </c>
      <c r="F43" s="1" t="s">
        <v>1778</v>
      </c>
      <c r="H43" s="1" t="s">
        <v>67</v>
      </c>
      <c r="I43" s="1" t="s">
        <v>2974</v>
      </c>
    </row>
    <row r="44" spans="1:9" x14ac:dyDescent="0.25">
      <c r="A44" s="1" t="s">
        <v>867</v>
      </c>
      <c r="C44" s="1" t="s">
        <v>872</v>
      </c>
      <c r="D44" s="1" t="s">
        <v>872</v>
      </c>
      <c r="E44" s="26">
        <v>1067453.48</v>
      </c>
      <c r="F44" s="1" t="s">
        <v>873</v>
      </c>
      <c r="H44" s="1" t="s">
        <v>67</v>
      </c>
      <c r="I44" s="1" t="s">
        <v>2974</v>
      </c>
    </row>
    <row r="45" spans="1:9" x14ac:dyDescent="0.25">
      <c r="A45" s="1" t="s">
        <v>901</v>
      </c>
      <c r="C45" s="1" t="s">
        <v>872</v>
      </c>
      <c r="D45" s="1" t="s">
        <v>872</v>
      </c>
      <c r="E45" s="27">
        <v>324109.51</v>
      </c>
      <c r="F45" s="1" t="s">
        <v>907</v>
      </c>
      <c r="H45" s="1" t="s">
        <v>67</v>
      </c>
      <c r="I45" s="1" t="s">
        <v>2974</v>
      </c>
    </row>
    <row r="46" spans="1:9" x14ac:dyDescent="0.25">
      <c r="A46" s="1" t="s">
        <v>949</v>
      </c>
      <c r="C46" s="1" t="s">
        <v>950</v>
      </c>
      <c r="D46" s="1" t="s">
        <v>950</v>
      </c>
      <c r="E46" s="27">
        <v>426780.93</v>
      </c>
      <c r="F46" s="1" t="s">
        <v>951</v>
      </c>
      <c r="H46" s="1" t="s">
        <v>67</v>
      </c>
      <c r="I46" s="1" t="s">
        <v>2974</v>
      </c>
    </row>
    <row r="47" spans="1:9" x14ac:dyDescent="0.25">
      <c r="A47" s="1" t="s">
        <v>1762</v>
      </c>
      <c r="C47" s="1" t="s">
        <v>950</v>
      </c>
      <c r="D47" s="1" t="s">
        <v>950</v>
      </c>
      <c r="E47" s="28">
        <v>426780.93</v>
      </c>
      <c r="F47" s="1" t="s">
        <v>1773</v>
      </c>
      <c r="H47" s="1" t="s">
        <v>67</v>
      </c>
      <c r="I47" s="1" t="s">
        <v>2974</v>
      </c>
    </row>
    <row r="48" spans="1:9" x14ac:dyDescent="0.25">
      <c r="A48" s="1" t="s">
        <v>989</v>
      </c>
      <c r="C48" s="1" t="s">
        <v>990</v>
      </c>
      <c r="D48" s="1" t="s">
        <v>990</v>
      </c>
      <c r="E48" s="26">
        <v>1189030.1000000001</v>
      </c>
      <c r="F48" s="1" t="s">
        <v>991</v>
      </c>
      <c r="H48" s="1" t="s">
        <v>67</v>
      </c>
      <c r="I48" s="1" t="s">
        <v>2974</v>
      </c>
    </row>
    <row r="49" spans="1:9" x14ac:dyDescent="0.25">
      <c r="A49" s="1" t="s">
        <v>1017</v>
      </c>
      <c r="C49" s="1" t="s">
        <v>1018</v>
      </c>
      <c r="D49" s="1" t="s">
        <v>1018</v>
      </c>
      <c r="E49" s="26">
        <v>534319.06000000006</v>
      </c>
      <c r="F49" s="1" t="s">
        <v>1019</v>
      </c>
      <c r="H49" s="1" t="s">
        <v>67</v>
      </c>
      <c r="I49" s="1" t="s">
        <v>2974</v>
      </c>
    </row>
    <row r="50" spans="1:9" x14ac:dyDescent="0.25">
      <c r="A50" s="1" t="s">
        <v>1059</v>
      </c>
      <c r="C50" s="1" t="s">
        <v>1060</v>
      </c>
      <c r="D50" s="1" t="s">
        <v>1060</v>
      </c>
      <c r="E50" s="26">
        <v>1301185.0900000001</v>
      </c>
      <c r="F50" s="1" t="s">
        <v>1061</v>
      </c>
      <c r="H50" s="1" t="s">
        <v>67</v>
      </c>
      <c r="I50" s="1" t="s">
        <v>2974</v>
      </c>
    </row>
    <row r="51" spans="1:9" x14ac:dyDescent="0.25">
      <c r="A51" s="1" t="s">
        <v>1101</v>
      </c>
      <c r="C51" s="1" t="s">
        <v>1102</v>
      </c>
      <c r="D51" s="1" t="s">
        <v>1102</v>
      </c>
      <c r="E51" s="26">
        <v>1248352.29</v>
      </c>
      <c r="F51" s="1" t="s">
        <v>1103</v>
      </c>
      <c r="H51" s="1" t="s">
        <v>67</v>
      </c>
      <c r="I51" s="1" t="s">
        <v>2974</v>
      </c>
    </row>
    <row r="52" spans="1:9" x14ac:dyDescent="0.25">
      <c r="A52" s="1" t="s">
        <v>1142</v>
      </c>
      <c r="C52" s="1" t="s">
        <v>1143</v>
      </c>
      <c r="D52" s="1" t="s">
        <v>1143</v>
      </c>
      <c r="E52" s="26">
        <v>1132938.2</v>
      </c>
      <c r="F52" s="1" t="s">
        <v>1144</v>
      </c>
      <c r="H52" s="1" t="s">
        <v>67</v>
      </c>
      <c r="I52" s="1" t="s">
        <v>2974</v>
      </c>
    </row>
    <row r="53" spans="1:9" x14ac:dyDescent="0.25">
      <c r="A53" s="1" t="s">
        <v>1217</v>
      </c>
      <c r="C53" s="1" t="s">
        <v>1234</v>
      </c>
      <c r="D53" s="1" t="s">
        <v>1234</v>
      </c>
      <c r="E53" s="26">
        <v>1351537.62</v>
      </c>
      <c r="F53" s="1" t="s">
        <v>1235</v>
      </c>
      <c r="H53" s="1" t="s">
        <v>67</v>
      </c>
      <c r="I53" s="1" t="s">
        <v>2974</v>
      </c>
    </row>
    <row r="54" spans="1:9" x14ac:dyDescent="0.25">
      <c r="A54" s="1" t="s">
        <v>1280</v>
      </c>
      <c r="C54" s="1" t="s">
        <v>1314</v>
      </c>
      <c r="D54" s="1" t="s">
        <v>1314</v>
      </c>
      <c r="E54" s="26">
        <v>1216589.05</v>
      </c>
      <c r="F54" s="1" t="s">
        <v>1315</v>
      </c>
      <c r="H54" s="1" t="s">
        <v>67</v>
      </c>
      <c r="I54" s="1" t="s">
        <v>2974</v>
      </c>
    </row>
    <row r="55" spans="1:9" x14ac:dyDescent="0.25">
      <c r="A55" s="1" t="s">
        <v>1390</v>
      </c>
      <c r="C55" s="1" t="s">
        <v>1394</v>
      </c>
      <c r="D55" s="1" t="s">
        <v>1394</v>
      </c>
      <c r="E55" s="26">
        <v>2093979.35</v>
      </c>
      <c r="F55" s="1" t="s">
        <v>1395</v>
      </c>
      <c r="H55" s="1" t="s">
        <v>67</v>
      </c>
      <c r="I55" s="1" t="s">
        <v>2974</v>
      </c>
    </row>
    <row r="56" spans="1:9" x14ac:dyDescent="0.25">
      <c r="A56" s="1" t="s">
        <v>1472</v>
      </c>
      <c r="C56" s="1" t="s">
        <v>1473</v>
      </c>
      <c r="D56" s="1" t="s">
        <v>1473</v>
      </c>
      <c r="E56" s="26">
        <v>1502981.35</v>
      </c>
      <c r="F56" s="1" t="s">
        <v>1474</v>
      </c>
      <c r="H56" s="1" t="s">
        <v>67</v>
      </c>
      <c r="I56" s="1" t="s">
        <v>2974</v>
      </c>
    </row>
    <row r="57" spans="1:9" x14ac:dyDescent="0.25">
      <c r="A57" s="1" t="s">
        <v>1537</v>
      </c>
      <c r="C57" s="1" t="s">
        <v>1557</v>
      </c>
      <c r="D57" s="1" t="s">
        <v>1557</v>
      </c>
      <c r="E57" s="26">
        <v>2995874.87</v>
      </c>
      <c r="F57" s="1" t="s">
        <v>1558</v>
      </c>
      <c r="H57" s="1" t="s">
        <v>67</v>
      </c>
      <c r="I57" s="1" t="s">
        <v>2974</v>
      </c>
    </row>
    <row r="58" spans="1:9" x14ac:dyDescent="0.25">
      <c r="A58" s="1" t="s">
        <v>1666</v>
      </c>
      <c r="C58" s="1" t="s">
        <v>1678</v>
      </c>
      <c r="D58" s="1" t="s">
        <v>1678</v>
      </c>
      <c r="E58" s="26">
        <v>2057189.25</v>
      </c>
      <c r="F58" s="1" t="s">
        <v>1679</v>
      </c>
      <c r="H58" s="1" t="s">
        <v>67</v>
      </c>
      <c r="I58" s="1" t="s">
        <v>2974</v>
      </c>
    </row>
    <row r="59" spans="1:9" x14ac:dyDescent="0.25">
      <c r="A59" s="1" t="s">
        <v>1762</v>
      </c>
      <c r="C59" s="1" t="s">
        <v>1774</v>
      </c>
      <c r="D59" s="1" t="s">
        <v>1774</v>
      </c>
      <c r="E59" s="26">
        <v>2052088.76</v>
      </c>
      <c r="F59" s="1" t="s">
        <v>1775</v>
      </c>
      <c r="H59" s="1" t="s">
        <v>67</v>
      </c>
      <c r="I59" s="1" t="s">
        <v>2974</v>
      </c>
    </row>
    <row r="60" spans="1:9" x14ac:dyDescent="0.25">
      <c r="A60" s="1" t="s">
        <v>1841</v>
      </c>
      <c r="C60" s="1" t="s">
        <v>1847</v>
      </c>
      <c r="D60" s="1" t="s">
        <v>1847</v>
      </c>
      <c r="E60" s="26">
        <v>1942554.82</v>
      </c>
      <c r="F60" s="1" t="s">
        <v>1848</v>
      </c>
      <c r="H60" s="1" t="s">
        <v>67</v>
      </c>
      <c r="I60" s="1" t="s">
        <v>2974</v>
      </c>
    </row>
    <row r="61" spans="1:9" x14ac:dyDescent="0.25">
      <c r="A61" s="1" t="s">
        <v>1935</v>
      </c>
      <c r="C61" s="1" t="s">
        <v>1953</v>
      </c>
      <c r="D61" s="1" t="s">
        <v>1953</v>
      </c>
      <c r="E61" s="26">
        <v>1276960.3500000001</v>
      </c>
      <c r="F61" s="1" t="s">
        <v>1954</v>
      </c>
      <c r="H61" s="1" t="s">
        <v>67</v>
      </c>
      <c r="I61" s="1" t="s">
        <v>2974</v>
      </c>
    </row>
    <row r="62" spans="1:9" x14ac:dyDescent="0.25">
      <c r="A62" s="1" t="s">
        <v>2033</v>
      </c>
      <c r="C62" s="1" t="s">
        <v>2040</v>
      </c>
      <c r="D62" s="1" t="s">
        <v>2040</v>
      </c>
      <c r="E62" s="26">
        <v>1466417.55</v>
      </c>
      <c r="F62" s="1" t="s">
        <v>2041</v>
      </c>
      <c r="H62" s="1" t="s">
        <v>67</v>
      </c>
      <c r="I62" s="1" t="s">
        <v>2974</v>
      </c>
    </row>
    <row r="63" spans="1:9" x14ac:dyDescent="0.25">
      <c r="A63" s="1" t="s">
        <v>2142</v>
      </c>
      <c r="C63" s="1" t="s">
        <v>2149</v>
      </c>
      <c r="D63" s="1" t="s">
        <v>2149</v>
      </c>
      <c r="E63" s="26">
        <v>1525295.89</v>
      </c>
      <c r="F63" s="1" t="s">
        <v>2150</v>
      </c>
      <c r="H63" s="1" t="s">
        <v>67</v>
      </c>
      <c r="I63" s="1" t="s">
        <v>2974</v>
      </c>
    </row>
    <row r="64" spans="1:9" x14ac:dyDescent="0.25">
      <c r="A64" s="1" t="s">
        <v>2213</v>
      </c>
      <c r="C64" s="1" t="s">
        <v>2229</v>
      </c>
      <c r="D64" s="1" t="s">
        <v>2229</v>
      </c>
      <c r="E64" s="26">
        <v>1458041.99</v>
      </c>
      <c r="F64" s="1" t="s">
        <v>2230</v>
      </c>
      <c r="H64" s="1" t="s">
        <v>67</v>
      </c>
      <c r="I64" s="1" t="s">
        <v>2974</v>
      </c>
    </row>
    <row r="65" spans="1:9" x14ac:dyDescent="0.25">
      <c r="A65" s="1" t="s">
        <v>2384</v>
      </c>
      <c r="C65" s="1" t="s">
        <v>2385</v>
      </c>
      <c r="D65" s="1" t="s">
        <v>2385</v>
      </c>
      <c r="E65" s="26">
        <v>1207632.83</v>
      </c>
      <c r="F65" s="1" t="s">
        <v>2386</v>
      </c>
      <c r="H65" s="1" t="s">
        <v>67</v>
      </c>
      <c r="I65" s="1" t="s">
        <v>2974</v>
      </c>
    </row>
    <row r="66" spans="1:9" x14ac:dyDescent="0.25">
      <c r="A66" s="1" t="s">
        <v>823</v>
      </c>
      <c r="C66" s="1" t="s">
        <v>827</v>
      </c>
      <c r="D66" s="1" t="s">
        <v>827</v>
      </c>
      <c r="E66" s="27">
        <v>196863.26</v>
      </c>
      <c r="F66" s="1" t="s">
        <v>828</v>
      </c>
      <c r="H66" s="1" t="s">
        <v>67</v>
      </c>
      <c r="I66" s="1" t="s">
        <v>2974</v>
      </c>
    </row>
    <row r="67" spans="1:9" x14ac:dyDescent="0.25">
      <c r="A67" s="1" t="s">
        <v>554</v>
      </c>
      <c r="B67" s="1" t="s">
        <v>554</v>
      </c>
      <c r="C67" s="1" t="s">
        <v>555</v>
      </c>
      <c r="D67" s="1" t="s">
        <v>556</v>
      </c>
      <c r="E67" s="26">
        <v>930000</v>
      </c>
      <c r="F67" s="1" t="s">
        <v>557</v>
      </c>
      <c r="G67" s="1" t="s">
        <v>558</v>
      </c>
      <c r="H67" s="1" t="s">
        <v>5</v>
      </c>
      <c r="I67" s="1" t="s">
        <v>2974</v>
      </c>
    </row>
    <row r="68" spans="1:9" x14ac:dyDescent="0.25">
      <c r="A68" s="1" t="s">
        <v>576</v>
      </c>
      <c r="B68" s="1" t="s">
        <v>576</v>
      </c>
      <c r="C68" s="1" t="s">
        <v>555</v>
      </c>
      <c r="D68" s="1" t="s">
        <v>577</v>
      </c>
      <c r="E68" s="26">
        <v>184151.29</v>
      </c>
      <c r="F68" s="1" t="s">
        <v>578</v>
      </c>
      <c r="G68" s="1" t="s">
        <v>579</v>
      </c>
      <c r="H68" s="1" t="s">
        <v>5</v>
      </c>
      <c r="I68" s="1" t="s">
        <v>2974</v>
      </c>
    </row>
    <row r="69" spans="1:9" x14ac:dyDescent="0.25">
      <c r="A69" s="1" t="s">
        <v>614</v>
      </c>
      <c r="B69" s="1" t="s">
        <v>614</v>
      </c>
      <c r="C69" s="1" t="s">
        <v>555</v>
      </c>
      <c r="D69" s="1" t="s">
        <v>615</v>
      </c>
      <c r="E69" s="26">
        <v>145981.25</v>
      </c>
      <c r="F69" s="1" t="s">
        <v>616</v>
      </c>
      <c r="G69" s="1" t="s">
        <v>617</v>
      </c>
      <c r="H69" s="1" t="s">
        <v>5</v>
      </c>
      <c r="I69" s="1" t="s">
        <v>2974</v>
      </c>
    </row>
    <row r="70" spans="1:9" x14ac:dyDescent="0.25">
      <c r="A70" s="1" t="s">
        <v>652</v>
      </c>
      <c r="B70" s="1" t="s">
        <v>652</v>
      </c>
      <c r="C70" s="1" t="s">
        <v>555</v>
      </c>
      <c r="D70" s="1" t="s">
        <v>653</v>
      </c>
      <c r="E70" s="26">
        <v>212225.78</v>
      </c>
      <c r="F70" s="1" t="s">
        <v>654</v>
      </c>
      <c r="G70" s="1" t="s">
        <v>655</v>
      </c>
      <c r="H70" s="1" t="s">
        <v>5</v>
      </c>
      <c r="I70" s="1" t="s">
        <v>2974</v>
      </c>
    </row>
    <row r="71" spans="1:9" x14ac:dyDescent="0.25">
      <c r="A71" s="1" t="s">
        <v>690</v>
      </c>
      <c r="B71" s="1" t="s">
        <v>690</v>
      </c>
      <c r="C71" s="1" t="s">
        <v>555</v>
      </c>
      <c r="D71" s="1" t="s">
        <v>695</v>
      </c>
      <c r="E71" s="26">
        <v>438878.52</v>
      </c>
      <c r="F71" s="1" t="s">
        <v>696</v>
      </c>
      <c r="G71" s="1" t="s">
        <v>697</v>
      </c>
      <c r="H71" s="1" t="s">
        <v>5</v>
      </c>
      <c r="I71" s="1" t="s">
        <v>2974</v>
      </c>
    </row>
    <row r="72" spans="1:9" x14ac:dyDescent="0.25">
      <c r="A72" s="1" t="s">
        <v>720</v>
      </c>
      <c r="B72" s="1" t="s">
        <v>720</v>
      </c>
      <c r="C72" s="1" t="s">
        <v>555</v>
      </c>
      <c r="D72" s="1" t="s">
        <v>721</v>
      </c>
      <c r="E72" s="26">
        <v>811276.08</v>
      </c>
      <c r="F72" s="1" t="s">
        <v>722</v>
      </c>
      <c r="G72" s="1" t="s">
        <v>723</v>
      </c>
      <c r="H72" s="1" t="s">
        <v>5</v>
      </c>
      <c r="I72" s="1" t="s">
        <v>2974</v>
      </c>
    </row>
    <row r="73" spans="1:9" x14ac:dyDescent="0.25">
      <c r="A73" s="1" t="s">
        <v>744</v>
      </c>
      <c r="B73" s="1" t="s">
        <v>744</v>
      </c>
      <c r="C73" s="1" t="s">
        <v>555</v>
      </c>
      <c r="D73" s="1" t="s">
        <v>758</v>
      </c>
      <c r="E73" s="26">
        <v>583276.12</v>
      </c>
      <c r="F73" s="1" t="s">
        <v>759</v>
      </c>
      <c r="G73" s="1" t="s">
        <v>760</v>
      </c>
      <c r="H73" s="1" t="s">
        <v>5</v>
      </c>
      <c r="I73" s="1" t="s">
        <v>2974</v>
      </c>
    </row>
    <row r="74" spans="1:9" x14ac:dyDescent="0.25">
      <c r="A74" s="1" t="s">
        <v>788</v>
      </c>
      <c r="B74" s="1" t="s">
        <v>788</v>
      </c>
      <c r="C74" s="1" t="s">
        <v>555</v>
      </c>
      <c r="D74" s="1" t="s">
        <v>793</v>
      </c>
      <c r="E74" s="26">
        <v>569298.04</v>
      </c>
      <c r="F74" s="1" t="s">
        <v>794</v>
      </c>
      <c r="G74" s="1" t="s">
        <v>795</v>
      </c>
      <c r="H74" s="1" t="s">
        <v>5</v>
      </c>
      <c r="I74" s="1" t="s">
        <v>2974</v>
      </c>
    </row>
    <row r="75" spans="1:9" x14ac:dyDescent="0.25">
      <c r="A75" s="1" t="s">
        <v>812</v>
      </c>
      <c r="B75" s="1" t="s">
        <v>812</v>
      </c>
      <c r="C75" s="1" t="s">
        <v>555</v>
      </c>
      <c r="D75" s="1" t="s">
        <v>816</v>
      </c>
      <c r="E75" s="27">
        <v>964745.86</v>
      </c>
      <c r="F75" s="1" t="s">
        <v>817</v>
      </c>
      <c r="G75" s="1" t="s">
        <v>818</v>
      </c>
      <c r="H75" s="1" t="s">
        <v>5</v>
      </c>
      <c r="I75" s="1" t="s">
        <v>2974</v>
      </c>
    </row>
    <row r="76" spans="1:9" x14ac:dyDescent="0.25">
      <c r="A76" s="1" t="s">
        <v>1665</v>
      </c>
      <c r="B76" s="1" t="s">
        <v>1666</v>
      </c>
      <c r="C76" s="1" t="s">
        <v>555</v>
      </c>
      <c r="D76" s="1" t="s">
        <v>1667</v>
      </c>
      <c r="E76" s="2">
        <v>57531.54</v>
      </c>
      <c r="F76" s="1" t="s">
        <v>1668</v>
      </c>
      <c r="G76" s="1" t="s">
        <v>1458</v>
      </c>
      <c r="H76" s="1" t="s">
        <v>5</v>
      </c>
      <c r="I76" s="1" t="s">
        <v>2974</v>
      </c>
    </row>
    <row r="77" spans="1:9" x14ac:dyDescent="0.25">
      <c r="A77" s="1" t="s">
        <v>1762</v>
      </c>
      <c r="B77" s="1" t="s">
        <v>1762</v>
      </c>
      <c r="C77" s="1" t="s">
        <v>555</v>
      </c>
      <c r="D77" s="1" t="s">
        <v>1763</v>
      </c>
      <c r="E77" s="2">
        <v>90803.17</v>
      </c>
      <c r="F77" s="1" t="s">
        <v>1764</v>
      </c>
      <c r="G77" s="1" t="s">
        <v>1540</v>
      </c>
      <c r="H77" s="1" t="s">
        <v>5</v>
      </c>
      <c r="I77" s="1" t="s">
        <v>2974</v>
      </c>
    </row>
    <row r="78" spans="1:9" x14ac:dyDescent="0.25">
      <c r="A78" s="1" t="s">
        <v>1841</v>
      </c>
      <c r="B78" s="1" t="s">
        <v>1841</v>
      </c>
      <c r="C78" s="1" t="s">
        <v>555</v>
      </c>
      <c r="D78" s="1" t="s">
        <v>1845</v>
      </c>
      <c r="E78" s="2">
        <v>420772.79</v>
      </c>
      <c r="F78" s="1" t="s">
        <v>1846</v>
      </c>
      <c r="G78" s="1" t="s">
        <v>1659</v>
      </c>
      <c r="H78" s="1" t="s">
        <v>5</v>
      </c>
      <c r="I78" s="1" t="s">
        <v>2974</v>
      </c>
    </row>
    <row r="79" spans="1:9" x14ac:dyDescent="0.25">
      <c r="A79" s="1" t="s">
        <v>1935</v>
      </c>
      <c r="B79" s="1" t="s">
        <v>1935</v>
      </c>
      <c r="C79" s="1" t="s">
        <v>555</v>
      </c>
      <c r="D79" s="1" t="s">
        <v>1939</v>
      </c>
      <c r="E79" s="2">
        <v>333463.53000000003</v>
      </c>
      <c r="F79" s="1" t="s">
        <v>1940</v>
      </c>
      <c r="G79" s="1" t="s">
        <v>1767</v>
      </c>
      <c r="H79" s="1" t="s">
        <v>5</v>
      </c>
      <c r="I79" s="1" t="s">
        <v>2974</v>
      </c>
    </row>
    <row r="80" spans="1:9" x14ac:dyDescent="0.25">
      <c r="A80" s="1" t="s">
        <v>2129</v>
      </c>
      <c r="B80" s="1" t="s">
        <v>2129</v>
      </c>
      <c r="C80" s="1" t="s">
        <v>555</v>
      </c>
      <c r="D80" s="1" t="s">
        <v>2130</v>
      </c>
      <c r="E80" s="2">
        <v>469215.75</v>
      </c>
      <c r="F80" s="1" t="s">
        <v>2131</v>
      </c>
      <c r="G80" s="1" t="s">
        <v>1844</v>
      </c>
      <c r="H80" s="1" t="s">
        <v>5</v>
      </c>
      <c r="I80" s="1" t="s">
        <v>2974</v>
      </c>
    </row>
    <row r="81" spans="1:9" x14ac:dyDescent="0.25">
      <c r="A81" s="1" t="s">
        <v>2213</v>
      </c>
      <c r="B81" s="1" t="s">
        <v>2142</v>
      </c>
      <c r="C81" s="1" t="s">
        <v>555</v>
      </c>
      <c r="D81" s="1" t="s">
        <v>2220</v>
      </c>
      <c r="E81" s="2">
        <v>253423.98</v>
      </c>
      <c r="F81" s="1" t="s">
        <v>2221</v>
      </c>
      <c r="G81" s="1" t="s">
        <v>1938</v>
      </c>
      <c r="H81" s="1" t="s">
        <v>5</v>
      </c>
      <c r="I81" s="1" t="s">
        <v>2974</v>
      </c>
    </row>
    <row r="82" spans="1:9" x14ac:dyDescent="0.25">
      <c r="A82" s="1" t="s">
        <v>2213</v>
      </c>
      <c r="B82" s="1" t="s">
        <v>2213</v>
      </c>
      <c r="C82" s="1" t="s">
        <v>555</v>
      </c>
      <c r="D82" s="1" t="s">
        <v>2222</v>
      </c>
      <c r="E82" s="2">
        <v>221266.28</v>
      </c>
      <c r="F82" s="1" t="s">
        <v>2223</v>
      </c>
      <c r="G82" s="1" t="s">
        <v>2036</v>
      </c>
      <c r="H82" s="1" t="s">
        <v>5</v>
      </c>
      <c r="I82" s="1" t="s">
        <v>2974</v>
      </c>
    </row>
    <row r="83" spans="1:9" x14ac:dyDescent="0.25">
      <c r="A83" s="1" t="s">
        <v>2396</v>
      </c>
      <c r="B83" s="1" t="s">
        <v>2384</v>
      </c>
      <c r="C83" s="1" t="s">
        <v>555</v>
      </c>
      <c r="D83" s="1" t="s">
        <v>2443</v>
      </c>
      <c r="E83" s="2">
        <v>97317.53</v>
      </c>
      <c r="F83" s="1" t="s">
        <v>2444</v>
      </c>
      <c r="G83" s="1" t="s">
        <v>2148</v>
      </c>
      <c r="H83" s="1" t="s">
        <v>5</v>
      </c>
      <c r="I83" s="1" t="s">
        <v>2974</v>
      </c>
    </row>
    <row r="84" spans="1:9" x14ac:dyDescent="0.25">
      <c r="A84" s="1" t="s">
        <v>2523</v>
      </c>
      <c r="B84" s="1" t="s">
        <v>2523</v>
      </c>
      <c r="C84" s="1" t="s">
        <v>555</v>
      </c>
      <c r="D84" s="1" t="s">
        <v>2555</v>
      </c>
      <c r="E84" s="2">
        <v>126044.62</v>
      </c>
      <c r="F84" s="1" t="s">
        <v>2556</v>
      </c>
      <c r="G84" s="1" t="s">
        <v>2219</v>
      </c>
      <c r="H84" s="1" t="s">
        <v>5</v>
      </c>
      <c r="I84" s="1" t="s">
        <v>2974</v>
      </c>
    </row>
    <row r="85" spans="1:9" x14ac:dyDescent="0.25">
      <c r="A85" s="1" t="s">
        <v>1588</v>
      </c>
      <c r="B85" s="1" t="s">
        <v>2690</v>
      </c>
      <c r="C85" s="1" t="s">
        <v>555</v>
      </c>
      <c r="D85" s="1" t="s">
        <v>2898</v>
      </c>
      <c r="E85" s="2">
        <v>57193.8</v>
      </c>
      <c r="F85" s="1" t="s">
        <v>2899</v>
      </c>
      <c r="G85" s="1" t="s">
        <v>2900</v>
      </c>
      <c r="H85" s="1" t="s">
        <v>5</v>
      </c>
      <c r="I85" s="1" t="s">
        <v>2974</v>
      </c>
    </row>
    <row r="86" spans="1:9" x14ac:dyDescent="0.25">
      <c r="A86" s="1" t="s">
        <v>2913</v>
      </c>
      <c r="B86" s="1" t="s">
        <v>2926</v>
      </c>
      <c r="C86" s="1" t="s">
        <v>555</v>
      </c>
      <c r="D86" s="1" t="s">
        <v>2927</v>
      </c>
      <c r="E86" s="2">
        <v>24223.13</v>
      </c>
      <c r="F86" s="1" t="s">
        <v>2928</v>
      </c>
      <c r="G86" s="1" t="s">
        <v>2334</v>
      </c>
      <c r="H86" s="1" t="s">
        <v>5</v>
      </c>
      <c r="I86" s="1" t="s">
        <v>2974</v>
      </c>
    </row>
    <row r="88" spans="1:9" s="3" customFormat="1" x14ac:dyDescent="0.25">
      <c r="A88" s="9"/>
      <c r="B88" s="9"/>
      <c r="C88" s="9"/>
      <c r="D88" s="9"/>
      <c r="E88" s="10">
        <f>SUM(E42:E87)</f>
        <v>36468461.490000002</v>
      </c>
      <c r="F88" s="9"/>
      <c r="G88" s="9"/>
      <c r="H88" s="9"/>
      <c r="I88" s="9"/>
    </row>
    <row r="90" spans="1:9" x14ac:dyDescent="0.25">
      <c r="A90" s="1" t="s">
        <v>122</v>
      </c>
      <c r="C90" s="1" t="s">
        <v>126</v>
      </c>
      <c r="D90" s="1" t="s">
        <v>127</v>
      </c>
      <c r="E90" s="2">
        <v>27.37</v>
      </c>
      <c r="F90" s="1" t="s">
        <v>128</v>
      </c>
      <c r="H90" s="1" t="s">
        <v>67</v>
      </c>
      <c r="I90" s="1" t="s">
        <v>2974</v>
      </c>
    </row>
    <row r="91" spans="1:9" x14ac:dyDescent="0.25">
      <c r="A91" s="1" t="s">
        <v>122</v>
      </c>
      <c r="C91" s="1" t="s">
        <v>126</v>
      </c>
      <c r="D91" s="1" t="s">
        <v>130</v>
      </c>
      <c r="E91" s="2">
        <v>51.62</v>
      </c>
      <c r="F91" s="1" t="s">
        <v>128</v>
      </c>
      <c r="H91" s="1" t="s">
        <v>67</v>
      </c>
      <c r="I91" s="1" t="s">
        <v>2974</v>
      </c>
    </row>
    <row r="93" spans="1:9" x14ac:dyDescent="0.25">
      <c r="A93" s="9"/>
      <c r="B93" s="9"/>
      <c r="C93" s="9"/>
      <c r="D93" s="9"/>
      <c r="E93" s="10">
        <f>SUM(E90:E92)</f>
        <v>78.989999999999995</v>
      </c>
      <c r="F93" s="9"/>
      <c r="G93" s="9"/>
      <c r="H93" s="9"/>
      <c r="I93" s="9"/>
    </row>
    <row r="95" spans="1:9" x14ac:dyDescent="0.25">
      <c r="A95" s="1" t="s">
        <v>275</v>
      </c>
      <c r="B95" s="1" t="s">
        <v>275</v>
      </c>
      <c r="C95" s="1" t="s">
        <v>276</v>
      </c>
      <c r="E95" s="2">
        <v>18764</v>
      </c>
      <c r="F95" s="1" t="s">
        <v>277</v>
      </c>
      <c r="G95" s="1" t="s">
        <v>278</v>
      </c>
      <c r="H95" s="1" t="s">
        <v>5</v>
      </c>
      <c r="I95" s="1" t="s">
        <v>2974</v>
      </c>
    </row>
    <row r="96" spans="1:9" x14ac:dyDescent="0.25">
      <c r="A96" s="1" t="s">
        <v>372</v>
      </c>
      <c r="B96" s="1" t="s">
        <v>372</v>
      </c>
      <c r="C96" s="1" t="s">
        <v>276</v>
      </c>
      <c r="D96" s="1" t="s">
        <v>373</v>
      </c>
      <c r="E96" s="2">
        <v>120120</v>
      </c>
      <c r="F96" s="1" t="s">
        <v>374</v>
      </c>
      <c r="G96" s="1" t="s">
        <v>375</v>
      </c>
      <c r="H96" s="1" t="s">
        <v>5</v>
      </c>
      <c r="I96" s="1" t="s">
        <v>2974</v>
      </c>
    </row>
    <row r="97" spans="1:9" x14ac:dyDescent="0.25">
      <c r="A97" s="1" t="s">
        <v>372</v>
      </c>
      <c r="B97" s="1" t="s">
        <v>372</v>
      </c>
      <c r="C97" s="1" t="s">
        <v>276</v>
      </c>
      <c r="D97" s="1" t="s">
        <v>376</v>
      </c>
      <c r="E97" s="2">
        <v>390420</v>
      </c>
      <c r="F97" s="1" t="s">
        <v>377</v>
      </c>
      <c r="G97" s="1" t="s">
        <v>378</v>
      </c>
      <c r="H97" s="1" t="s">
        <v>5</v>
      </c>
      <c r="I97" s="1" t="s">
        <v>2974</v>
      </c>
    </row>
    <row r="98" spans="1:9" x14ac:dyDescent="0.25">
      <c r="A98" s="1" t="s">
        <v>389</v>
      </c>
      <c r="B98" s="1" t="s">
        <v>389</v>
      </c>
      <c r="C98" s="1" t="s">
        <v>276</v>
      </c>
      <c r="D98" s="1" t="s">
        <v>390</v>
      </c>
      <c r="E98" s="2">
        <v>200</v>
      </c>
      <c r="F98" s="1" t="s">
        <v>391</v>
      </c>
      <c r="G98" s="1" t="s">
        <v>392</v>
      </c>
      <c r="H98" s="1" t="s">
        <v>5</v>
      </c>
      <c r="I98" s="1" t="s">
        <v>2974</v>
      </c>
    </row>
    <row r="99" spans="1:9" x14ac:dyDescent="0.25">
      <c r="A99" s="1" t="s">
        <v>2642</v>
      </c>
      <c r="B99" s="1" t="s">
        <v>2642</v>
      </c>
      <c r="C99" s="1" t="s">
        <v>276</v>
      </c>
      <c r="D99" s="1" t="s">
        <v>2643</v>
      </c>
      <c r="E99" s="2">
        <v>120120</v>
      </c>
      <c r="F99" s="1" t="s">
        <v>2644</v>
      </c>
      <c r="G99" s="1" t="s">
        <v>2645</v>
      </c>
      <c r="H99" s="1" t="s">
        <v>5</v>
      </c>
      <c r="I99" s="1" t="s">
        <v>2974</v>
      </c>
    </row>
    <row r="100" spans="1:9" x14ac:dyDescent="0.25">
      <c r="A100" s="1" t="s">
        <v>2642</v>
      </c>
      <c r="B100" s="1" t="s">
        <v>2642</v>
      </c>
      <c r="C100" s="1" t="s">
        <v>276</v>
      </c>
      <c r="D100" s="1" t="s">
        <v>2646</v>
      </c>
      <c r="E100" s="2">
        <v>250</v>
      </c>
      <c r="F100" s="1" t="s">
        <v>2647</v>
      </c>
      <c r="G100" s="1" t="s">
        <v>2648</v>
      </c>
      <c r="H100" s="1" t="s">
        <v>5</v>
      </c>
      <c r="I100" s="1" t="s">
        <v>2974</v>
      </c>
    </row>
    <row r="101" spans="1:9" x14ac:dyDescent="0.25">
      <c r="A101" s="1" t="s">
        <v>2942</v>
      </c>
      <c r="B101" s="1" t="s">
        <v>2942</v>
      </c>
      <c r="C101" s="1" t="s">
        <v>276</v>
      </c>
      <c r="D101" s="1" t="s">
        <v>2943</v>
      </c>
      <c r="E101" s="2">
        <v>114990</v>
      </c>
      <c r="F101" s="1" t="s">
        <v>2944</v>
      </c>
      <c r="G101" s="1" t="s">
        <v>2945</v>
      </c>
      <c r="H101" s="1" t="s">
        <v>5</v>
      </c>
      <c r="I101" s="1" t="s">
        <v>2974</v>
      </c>
    </row>
    <row r="102" spans="1:9" x14ac:dyDescent="0.25">
      <c r="A102" s="1" t="s">
        <v>1209</v>
      </c>
      <c r="B102" s="1" t="s">
        <v>1209</v>
      </c>
      <c r="C102" s="1" t="s">
        <v>1210</v>
      </c>
      <c r="D102" s="1" t="s">
        <v>1211</v>
      </c>
      <c r="E102" s="2">
        <v>3301.3</v>
      </c>
      <c r="F102" s="1" t="s">
        <v>1212</v>
      </c>
      <c r="G102" s="1" t="s">
        <v>1213</v>
      </c>
      <c r="H102" s="1" t="s">
        <v>5</v>
      </c>
      <c r="I102" s="1" t="s">
        <v>2974</v>
      </c>
    </row>
    <row r="103" spans="1:9" x14ac:dyDescent="0.25">
      <c r="A103" s="1" t="s">
        <v>1692</v>
      </c>
      <c r="B103" s="1" t="s">
        <v>1692</v>
      </c>
      <c r="C103" s="1" t="s">
        <v>1210</v>
      </c>
      <c r="D103" s="1" t="s">
        <v>1693</v>
      </c>
      <c r="E103" s="2">
        <v>19273.7</v>
      </c>
      <c r="F103" s="1" t="s">
        <v>1694</v>
      </c>
      <c r="G103" s="1" t="s">
        <v>1695</v>
      </c>
      <c r="H103" s="1" t="s">
        <v>5</v>
      </c>
      <c r="I103" s="1" t="s">
        <v>2974</v>
      </c>
    </row>
    <row r="104" spans="1:9" x14ac:dyDescent="0.25">
      <c r="A104" s="1" t="s">
        <v>1692</v>
      </c>
      <c r="B104" s="1" t="s">
        <v>1692</v>
      </c>
      <c r="C104" s="1" t="s">
        <v>1210</v>
      </c>
      <c r="D104" s="1" t="s">
        <v>1696</v>
      </c>
      <c r="E104" s="2">
        <v>22180</v>
      </c>
      <c r="F104" s="1" t="s">
        <v>1697</v>
      </c>
      <c r="G104" s="1" t="s">
        <v>1698</v>
      </c>
      <c r="H104" s="1" t="s">
        <v>5</v>
      </c>
      <c r="I104" s="1" t="s">
        <v>2974</v>
      </c>
    </row>
    <row r="105" spans="1:9" x14ac:dyDescent="0.25">
      <c r="A105" s="1" t="s">
        <v>2213</v>
      </c>
      <c r="B105" s="1" t="s">
        <v>2224</v>
      </c>
      <c r="C105" s="1" t="s">
        <v>2225</v>
      </c>
      <c r="D105" s="1" t="s">
        <v>2226</v>
      </c>
      <c r="E105" s="2">
        <v>426.36</v>
      </c>
      <c r="F105" s="1" t="s">
        <v>2227</v>
      </c>
      <c r="G105" s="1" t="s">
        <v>2228</v>
      </c>
      <c r="H105" s="1" t="s">
        <v>5</v>
      </c>
      <c r="I105" s="1" t="s">
        <v>2974</v>
      </c>
    </row>
    <row r="106" spans="1:9" x14ac:dyDescent="0.25">
      <c r="A106" s="1" t="s">
        <v>2396</v>
      </c>
      <c r="B106" s="1" t="s">
        <v>2396</v>
      </c>
      <c r="C106" s="1" t="s">
        <v>2225</v>
      </c>
      <c r="D106" s="1" t="s">
        <v>2406</v>
      </c>
      <c r="E106" s="2">
        <v>701.11</v>
      </c>
      <c r="F106" s="1" t="s">
        <v>2407</v>
      </c>
      <c r="G106" s="1" t="s">
        <v>2402</v>
      </c>
      <c r="H106" s="1" t="s">
        <v>5</v>
      </c>
      <c r="I106" s="1" t="s">
        <v>2974</v>
      </c>
    </row>
    <row r="108" spans="1:9" x14ac:dyDescent="0.25">
      <c r="A108" s="9"/>
      <c r="B108" s="9"/>
      <c r="C108" s="9"/>
      <c r="D108" s="9"/>
      <c r="E108" s="10">
        <f>SUM(E95:E107)</f>
        <v>810746.47</v>
      </c>
      <c r="F108" s="9"/>
      <c r="G108" s="9"/>
      <c r="H108" s="9"/>
      <c r="I108" s="9"/>
    </row>
    <row r="110" spans="1:9" x14ac:dyDescent="0.25">
      <c r="A110" s="1" t="s">
        <v>833</v>
      </c>
      <c r="B110" s="1" t="s">
        <v>833</v>
      </c>
      <c r="C110" s="1" t="s">
        <v>834</v>
      </c>
      <c r="D110" s="1" t="s">
        <v>835</v>
      </c>
      <c r="E110" s="2">
        <v>2925</v>
      </c>
      <c r="F110" s="1" t="s">
        <v>836</v>
      </c>
      <c r="G110" s="1" t="s">
        <v>837</v>
      </c>
      <c r="H110" s="1" t="s">
        <v>5</v>
      </c>
      <c r="I110" s="1" t="s">
        <v>2974</v>
      </c>
    </row>
    <row r="111" spans="1:9" x14ac:dyDescent="0.25">
      <c r="A111" s="1" t="s">
        <v>878</v>
      </c>
      <c r="B111" s="1" t="s">
        <v>878</v>
      </c>
      <c r="C111" s="1" t="s">
        <v>834</v>
      </c>
      <c r="D111" s="1" t="s">
        <v>879</v>
      </c>
      <c r="E111" s="2">
        <v>1357.5</v>
      </c>
      <c r="F111" s="1" t="s">
        <v>880</v>
      </c>
      <c r="G111" s="1" t="s">
        <v>881</v>
      </c>
      <c r="H111" s="1" t="s">
        <v>5</v>
      </c>
      <c r="I111" s="1" t="s">
        <v>2974</v>
      </c>
    </row>
    <row r="112" spans="1:9" x14ac:dyDescent="0.25">
      <c r="A112" s="1" t="s">
        <v>996</v>
      </c>
      <c r="B112" s="1" t="s">
        <v>996</v>
      </c>
      <c r="C112" s="1" t="s">
        <v>834</v>
      </c>
      <c r="D112" s="1" t="s">
        <v>997</v>
      </c>
      <c r="E112" s="2">
        <v>4395</v>
      </c>
      <c r="F112" s="1" t="s">
        <v>998</v>
      </c>
      <c r="G112" s="1" t="s">
        <v>999</v>
      </c>
      <c r="H112" s="1" t="s">
        <v>5</v>
      </c>
      <c r="I112" s="1" t="s">
        <v>2974</v>
      </c>
    </row>
    <row r="113" spans="1:9" x14ac:dyDescent="0.25">
      <c r="A113" s="1" t="s">
        <v>1020</v>
      </c>
      <c r="B113" s="1" t="s">
        <v>1020</v>
      </c>
      <c r="C113" s="1" t="s">
        <v>834</v>
      </c>
      <c r="D113" s="1" t="s">
        <v>1024</v>
      </c>
      <c r="E113" s="2">
        <v>1225</v>
      </c>
      <c r="F113" s="1" t="s">
        <v>1025</v>
      </c>
      <c r="G113" s="1" t="s">
        <v>1026</v>
      </c>
      <c r="H113" s="1" t="s">
        <v>5</v>
      </c>
      <c r="I113" s="1" t="s">
        <v>2974</v>
      </c>
    </row>
    <row r="114" spans="1:9" x14ac:dyDescent="0.25">
      <c r="A114" s="1" t="s">
        <v>1062</v>
      </c>
      <c r="B114" s="1" t="s">
        <v>1069</v>
      </c>
      <c r="C114" s="1" t="s">
        <v>834</v>
      </c>
      <c r="D114" s="1" t="s">
        <v>1070</v>
      </c>
      <c r="E114" s="2">
        <v>740</v>
      </c>
      <c r="F114" s="1" t="s">
        <v>1071</v>
      </c>
      <c r="G114" s="1" t="s">
        <v>1072</v>
      </c>
      <c r="H114" s="1" t="s">
        <v>5</v>
      </c>
      <c r="I114" s="1" t="s">
        <v>2974</v>
      </c>
    </row>
    <row r="115" spans="1:9" x14ac:dyDescent="0.25">
      <c r="A115" s="1" t="s">
        <v>1164</v>
      </c>
      <c r="B115" s="1" t="s">
        <v>1164</v>
      </c>
      <c r="C115" s="1" t="s">
        <v>834</v>
      </c>
      <c r="D115" s="1" t="s">
        <v>1168</v>
      </c>
      <c r="E115" s="2">
        <v>1110</v>
      </c>
      <c r="F115" s="1" t="s">
        <v>1169</v>
      </c>
      <c r="G115" s="1" t="s">
        <v>1170</v>
      </c>
      <c r="H115" s="1" t="s">
        <v>5</v>
      </c>
      <c r="I115" s="1" t="s">
        <v>2974</v>
      </c>
    </row>
    <row r="116" spans="1:9" x14ac:dyDescent="0.25">
      <c r="A116" s="1" t="s">
        <v>1410</v>
      </c>
      <c r="B116" s="1" t="s">
        <v>1410</v>
      </c>
      <c r="C116" s="1" t="s">
        <v>834</v>
      </c>
      <c r="D116" s="1" t="s">
        <v>1414</v>
      </c>
      <c r="E116" s="2">
        <v>1190</v>
      </c>
      <c r="F116" s="1" t="s">
        <v>1415</v>
      </c>
      <c r="G116" s="1" t="s">
        <v>1416</v>
      </c>
      <c r="H116" s="1" t="s">
        <v>5</v>
      </c>
      <c r="I116" s="1" t="s">
        <v>2974</v>
      </c>
    </row>
    <row r="117" spans="1:9" x14ac:dyDescent="0.25">
      <c r="A117" s="1" t="s">
        <v>1495</v>
      </c>
      <c r="B117" s="1" t="s">
        <v>1495</v>
      </c>
      <c r="C117" s="1" t="s">
        <v>834</v>
      </c>
      <c r="E117" s="2">
        <v>1480</v>
      </c>
      <c r="F117" s="1" t="s">
        <v>1496</v>
      </c>
      <c r="G117" s="1" t="s">
        <v>1497</v>
      </c>
      <c r="H117" s="1" t="s">
        <v>5</v>
      </c>
      <c r="I117" s="1" t="s">
        <v>2974</v>
      </c>
    </row>
    <row r="118" spans="1:9" x14ac:dyDescent="0.25">
      <c r="A118" s="1" t="s">
        <v>1779</v>
      </c>
      <c r="B118" s="1" t="s">
        <v>1596</v>
      </c>
      <c r="C118" s="1" t="s">
        <v>834</v>
      </c>
      <c r="D118" s="1" t="s">
        <v>1783</v>
      </c>
      <c r="E118" s="2">
        <v>185</v>
      </c>
      <c r="F118" s="1" t="s">
        <v>1784</v>
      </c>
      <c r="G118" s="1" t="s">
        <v>1785</v>
      </c>
      <c r="H118" s="1" t="s">
        <v>5</v>
      </c>
      <c r="I118" s="1" t="s">
        <v>2974</v>
      </c>
    </row>
    <row r="119" spans="1:9" x14ac:dyDescent="0.25">
      <c r="A119" s="1" t="s">
        <v>1849</v>
      </c>
      <c r="B119" s="1" t="s">
        <v>1856</v>
      </c>
      <c r="C119" s="1" t="s">
        <v>834</v>
      </c>
      <c r="D119" s="1" t="s">
        <v>1857</v>
      </c>
      <c r="E119" s="2">
        <v>323.75</v>
      </c>
      <c r="F119" s="1" t="s">
        <v>1858</v>
      </c>
      <c r="G119" s="1" t="s">
        <v>1859</v>
      </c>
      <c r="H119" s="1" t="s">
        <v>5</v>
      </c>
      <c r="I119" s="1" t="s">
        <v>2974</v>
      </c>
    </row>
    <row r="120" spans="1:9" x14ac:dyDescent="0.25">
      <c r="A120" s="1" t="s">
        <v>1849</v>
      </c>
      <c r="B120" s="1" t="s">
        <v>1794</v>
      </c>
      <c r="C120" s="1" t="s">
        <v>834</v>
      </c>
      <c r="D120" s="1" t="s">
        <v>1857</v>
      </c>
      <c r="E120" s="2">
        <v>1665</v>
      </c>
      <c r="F120" s="1" t="s">
        <v>1860</v>
      </c>
      <c r="G120" s="1" t="s">
        <v>1861</v>
      </c>
      <c r="H120" s="1" t="s">
        <v>5</v>
      </c>
      <c r="I120" s="1" t="s">
        <v>2974</v>
      </c>
    </row>
    <row r="121" spans="1:9" x14ac:dyDescent="0.25">
      <c r="A121" s="1" t="s">
        <v>1875</v>
      </c>
      <c r="B121" s="1" t="s">
        <v>1875</v>
      </c>
      <c r="C121" s="1" t="s">
        <v>834</v>
      </c>
      <c r="D121" s="1" t="s">
        <v>1876</v>
      </c>
      <c r="E121" s="2">
        <v>2405</v>
      </c>
      <c r="F121" s="1" t="s">
        <v>1877</v>
      </c>
      <c r="G121" s="1" t="s">
        <v>1878</v>
      </c>
      <c r="H121" s="1" t="s">
        <v>5</v>
      </c>
      <c r="I121" s="1" t="s">
        <v>2974</v>
      </c>
    </row>
    <row r="122" spans="1:9" x14ac:dyDescent="0.25">
      <c r="A122" s="1" t="s">
        <v>1935</v>
      </c>
      <c r="B122" s="1" t="s">
        <v>1935</v>
      </c>
      <c r="C122" s="1" t="s">
        <v>834</v>
      </c>
      <c r="D122" s="1" t="s">
        <v>1944</v>
      </c>
      <c r="E122" s="2">
        <v>462.5</v>
      </c>
      <c r="F122" s="1" t="s">
        <v>1945</v>
      </c>
      <c r="G122" s="1" t="s">
        <v>1946</v>
      </c>
      <c r="H122" s="1" t="s">
        <v>5</v>
      </c>
      <c r="I122" s="1" t="s">
        <v>2974</v>
      </c>
    </row>
    <row r="123" spans="1:9" x14ac:dyDescent="0.25">
      <c r="A123" s="1" t="s">
        <v>2396</v>
      </c>
      <c r="B123" s="1" t="s">
        <v>2071</v>
      </c>
      <c r="C123" s="1" t="s">
        <v>834</v>
      </c>
      <c r="D123" s="1" t="s">
        <v>2428</v>
      </c>
      <c r="E123" s="2">
        <v>2197.89</v>
      </c>
      <c r="F123" s="1" t="s">
        <v>2429</v>
      </c>
      <c r="G123" s="1" t="s">
        <v>2430</v>
      </c>
      <c r="H123" s="1" t="s">
        <v>5</v>
      </c>
      <c r="I123" s="1" t="s">
        <v>2974</v>
      </c>
    </row>
    <row r="124" spans="1:9" x14ac:dyDescent="0.25">
      <c r="A124" s="1" t="s">
        <v>2396</v>
      </c>
      <c r="B124" s="1" t="s">
        <v>2169</v>
      </c>
      <c r="C124" s="1" t="s">
        <v>834</v>
      </c>
      <c r="D124" s="1" t="s">
        <v>2431</v>
      </c>
      <c r="E124" s="2">
        <v>1202.5</v>
      </c>
      <c r="F124" s="1" t="s">
        <v>2432</v>
      </c>
      <c r="G124" s="1" t="s">
        <v>2433</v>
      </c>
      <c r="H124" s="1" t="s">
        <v>5</v>
      </c>
      <c r="I124" s="1" t="s">
        <v>2974</v>
      </c>
    </row>
    <row r="125" spans="1:9" x14ac:dyDescent="0.25">
      <c r="A125" s="1" t="s">
        <v>2706</v>
      </c>
      <c r="B125" s="1" t="s">
        <v>2224</v>
      </c>
      <c r="C125" s="1" t="s">
        <v>834</v>
      </c>
      <c r="D125" s="1" t="s">
        <v>2716</v>
      </c>
      <c r="E125" s="2">
        <v>1110</v>
      </c>
      <c r="F125" s="1" t="s">
        <v>2717</v>
      </c>
      <c r="G125" s="1" t="s">
        <v>2718</v>
      </c>
      <c r="H125" s="1" t="s">
        <v>5</v>
      </c>
      <c r="I125" s="1" t="s">
        <v>2974</v>
      </c>
    </row>
    <row r="126" spans="1:9" x14ac:dyDescent="0.25">
      <c r="A126" s="1" t="s">
        <v>2796</v>
      </c>
      <c r="B126" s="1" t="s">
        <v>2796</v>
      </c>
      <c r="C126" s="1" t="s">
        <v>834</v>
      </c>
      <c r="D126" s="1" t="s">
        <v>2806</v>
      </c>
      <c r="E126" s="2">
        <v>7897.25</v>
      </c>
      <c r="F126" s="1" t="s">
        <v>2807</v>
      </c>
      <c r="G126" s="1" t="s">
        <v>2808</v>
      </c>
      <c r="H126" s="1" t="s">
        <v>5</v>
      </c>
      <c r="I126" s="1" t="s">
        <v>2974</v>
      </c>
    </row>
    <row r="127" spans="1:9" x14ac:dyDescent="0.25">
      <c r="A127" s="1" t="s">
        <v>2796</v>
      </c>
      <c r="B127" s="1" t="s">
        <v>2571</v>
      </c>
      <c r="C127" s="1" t="s">
        <v>834</v>
      </c>
      <c r="D127" s="1" t="s">
        <v>2824</v>
      </c>
      <c r="E127" s="2">
        <v>7454.45</v>
      </c>
      <c r="F127" s="1" t="s">
        <v>2825</v>
      </c>
      <c r="G127" s="1" t="s">
        <v>2826</v>
      </c>
      <c r="H127" s="1" t="s">
        <v>5</v>
      </c>
      <c r="I127" s="1" t="s">
        <v>2974</v>
      </c>
    </row>
    <row r="128" spans="1:9" x14ac:dyDescent="0.25">
      <c r="A128" s="1" t="s">
        <v>2796</v>
      </c>
      <c r="B128" s="1" t="s">
        <v>2827</v>
      </c>
      <c r="C128" s="1" t="s">
        <v>834</v>
      </c>
      <c r="D128" s="1" t="s">
        <v>1414</v>
      </c>
      <c r="E128" s="2">
        <v>5502.78</v>
      </c>
      <c r="F128" s="1" t="s">
        <v>2828</v>
      </c>
      <c r="G128" s="1" t="s">
        <v>2829</v>
      </c>
      <c r="H128" s="1" t="s">
        <v>5</v>
      </c>
      <c r="I128" s="1" t="s">
        <v>2974</v>
      </c>
    </row>
    <row r="129" spans="1:9" x14ac:dyDescent="0.25">
      <c r="A129" s="1" t="s">
        <v>2841</v>
      </c>
      <c r="B129" s="1" t="s">
        <v>2841</v>
      </c>
      <c r="C129" s="1" t="s">
        <v>834</v>
      </c>
      <c r="D129" s="1" t="s">
        <v>1414</v>
      </c>
      <c r="E129" s="2">
        <v>185</v>
      </c>
      <c r="F129" s="1" t="s">
        <v>2842</v>
      </c>
      <c r="G129" s="1" t="s">
        <v>2843</v>
      </c>
      <c r="H129" s="1" t="s">
        <v>5</v>
      </c>
      <c r="I129" s="1" t="s">
        <v>2974</v>
      </c>
    </row>
    <row r="130" spans="1:9" x14ac:dyDescent="0.25">
      <c r="A130" s="1" t="s">
        <v>2905</v>
      </c>
      <c r="B130" s="1" t="s">
        <v>2905</v>
      </c>
      <c r="C130" s="1" t="s">
        <v>834</v>
      </c>
      <c r="D130" s="1" t="s">
        <v>2906</v>
      </c>
      <c r="E130" s="2">
        <v>1067.27</v>
      </c>
      <c r="F130" s="1" t="s">
        <v>2907</v>
      </c>
      <c r="G130" s="1" t="s">
        <v>2908</v>
      </c>
      <c r="H130" s="1" t="s">
        <v>5</v>
      </c>
      <c r="I130" s="1" t="s">
        <v>2974</v>
      </c>
    </row>
    <row r="131" spans="1:9" x14ac:dyDescent="0.25">
      <c r="A131" s="1" t="s">
        <v>2929</v>
      </c>
      <c r="B131" s="1" t="s">
        <v>2929</v>
      </c>
      <c r="C131" s="1" t="s">
        <v>834</v>
      </c>
      <c r="D131" s="1" t="s">
        <v>2930</v>
      </c>
      <c r="E131" s="2">
        <v>925</v>
      </c>
      <c r="F131" s="1" t="s">
        <v>2931</v>
      </c>
      <c r="G131" s="1" t="s">
        <v>2932</v>
      </c>
      <c r="H131" s="1" t="s">
        <v>5</v>
      </c>
      <c r="I131" s="1" t="s">
        <v>2974</v>
      </c>
    </row>
    <row r="133" spans="1:9" x14ac:dyDescent="0.25">
      <c r="A133" s="9"/>
      <c r="B133" s="9"/>
      <c r="C133" s="9"/>
      <c r="D133" s="9"/>
      <c r="E133" s="10">
        <f>SUM(E110:E132)</f>
        <v>47005.889999999992</v>
      </c>
      <c r="F133" s="9"/>
      <c r="G133" s="9"/>
      <c r="H133" s="9"/>
      <c r="I133" s="9"/>
    </row>
    <row r="135" spans="1:9" x14ac:dyDescent="0.25">
      <c r="A135" s="1" t="s">
        <v>728</v>
      </c>
      <c r="B135" s="1" t="s">
        <v>728</v>
      </c>
      <c r="C135" s="1" t="s">
        <v>729</v>
      </c>
      <c r="D135" s="1" t="s">
        <v>730</v>
      </c>
      <c r="E135" s="2">
        <v>250</v>
      </c>
      <c r="F135" s="1" t="s">
        <v>731</v>
      </c>
      <c r="G135" s="1" t="s">
        <v>732</v>
      </c>
      <c r="H135" s="1" t="s">
        <v>5</v>
      </c>
      <c r="I135" s="1" t="s">
        <v>2974</v>
      </c>
    </row>
    <row r="137" spans="1:9" x14ac:dyDescent="0.25">
      <c r="A137" s="9"/>
      <c r="B137" s="9"/>
      <c r="C137" s="9"/>
      <c r="D137" s="9"/>
      <c r="E137" s="10">
        <f>SUM(E135:E136)</f>
        <v>250</v>
      </c>
      <c r="F137" s="9"/>
      <c r="G137" s="9"/>
      <c r="H137" s="9"/>
      <c r="I137" s="9"/>
    </row>
    <row r="139" spans="1:9" x14ac:dyDescent="0.25">
      <c r="A139" s="1" t="s">
        <v>122</v>
      </c>
      <c r="C139" s="1" t="s">
        <v>126</v>
      </c>
      <c r="D139" s="1" t="s">
        <v>131</v>
      </c>
      <c r="E139" s="2">
        <v>3800</v>
      </c>
      <c r="F139" s="1" t="s">
        <v>128</v>
      </c>
      <c r="H139" s="1" t="s">
        <v>67</v>
      </c>
      <c r="I139" s="1" t="s">
        <v>2974</v>
      </c>
    </row>
    <row r="140" spans="1:9" x14ac:dyDescent="0.25">
      <c r="A140" s="1" t="s">
        <v>122</v>
      </c>
      <c r="C140" s="1" t="s">
        <v>182</v>
      </c>
      <c r="D140" s="1" t="s">
        <v>189</v>
      </c>
      <c r="E140" s="2">
        <v>175000</v>
      </c>
      <c r="F140" s="1" t="s">
        <v>184</v>
      </c>
      <c r="H140" s="1" t="s">
        <v>67</v>
      </c>
      <c r="I140" s="1" t="s">
        <v>2974</v>
      </c>
    </row>
    <row r="141" spans="1:9" x14ac:dyDescent="0.25">
      <c r="A141" s="1" t="s">
        <v>122</v>
      </c>
      <c r="C141" s="1" t="s">
        <v>182</v>
      </c>
      <c r="D141" s="1" t="s">
        <v>190</v>
      </c>
      <c r="E141" s="2">
        <v>175000</v>
      </c>
      <c r="F141" s="1" t="s">
        <v>184</v>
      </c>
      <c r="H141" s="1" t="s">
        <v>67</v>
      </c>
      <c r="I141" s="1" t="s">
        <v>2974</v>
      </c>
    </row>
    <row r="143" spans="1:9" x14ac:dyDescent="0.25">
      <c r="A143" s="9"/>
      <c r="B143" s="9"/>
      <c r="C143" s="9"/>
      <c r="D143" s="9"/>
      <c r="E143" s="10">
        <f>SUM(E139:E142)</f>
        <v>353800</v>
      </c>
      <c r="F143" s="9"/>
      <c r="G143" s="9"/>
      <c r="H143" s="9"/>
      <c r="I143" s="9"/>
    </row>
    <row r="145" spans="1:9" x14ac:dyDescent="0.25">
      <c r="A145" s="1" t="s">
        <v>599</v>
      </c>
      <c r="B145" s="1" t="s">
        <v>599</v>
      </c>
      <c r="C145" s="1" t="s">
        <v>600</v>
      </c>
      <c r="D145" s="1" t="s">
        <v>601</v>
      </c>
      <c r="E145" s="2">
        <v>2939</v>
      </c>
      <c r="F145" s="1" t="s">
        <v>602</v>
      </c>
      <c r="G145" s="1" t="s">
        <v>603</v>
      </c>
      <c r="H145" s="1" t="s">
        <v>5</v>
      </c>
      <c r="I145" s="1" t="s">
        <v>2974</v>
      </c>
    </row>
    <row r="146" spans="1:9" x14ac:dyDescent="0.25">
      <c r="A146" s="1" t="s">
        <v>631</v>
      </c>
      <c r="B146" s="1" t="s">
        <v>631</v>
      </c>
      <c r="C146" s="1" t="s">
        <v>600</v>
      </c>
      <c r="D146" s="1" t="s">
        <v>632</v>
      </c>
      <c r="E146" s="2">
        <v>2939</v>
      </c>
      <c r="F146" s="1" t="s">
        <v>633</v>
      </c>
      <c r="G146" s="1" t="s">
        <v>634</v>
      </c>
      <c r="H146" s="1" t="s">
        <v>5</v>
      </c>
      <c r="I146" s="1" t="s">
        <v>2974</v>
      </c>
    </row>
    <row r="147" spans="1:9" x14ac:dyDescent="0.25">
      <c r="A147" s="1" t="s">
        <v>676</v>
      </c>
      <c r="B147" s="1" t="s">
        <v>676</v>
      </c>
      <c r="C147" s="1" t="s">
        <v>600</v>
      </c>
      <c r="D147" s="1" t="s">
        <v>677</v>
      </c>
      <c r="E147" s="2">
        <v>2939</v>
      </c>
      <c r="F147" s="1" t="s">
        <v>678</v>
      </c>
      <c r="G147" s="1" t="s">
        <v>679</v>
      </c>
      <c r="H147" s="1" t="s">
        <v>5</v>
      </c>
      <c r="I147" s="1" t="s">
        <v>2974</v>
      </c>
    </row>
    <row r="148" spans="1:9" x14ac:dyDescent="0.25">
      <c r="A148" s="1" t="s">
        <v>716</v>
      </c>
      <c r="B148" s="1" t="s">
        <v>716</v>
      </c>
      <c r="C148" s="1" t="s">
        <v>600</v>
      </c>
      <c r="D148" s="1" t="s">
        <v>717</v>
      </c>
      <c r="E148" s="2">
        <v>2939</v>
      </c>
      <c r="F148" s="1" t="s">
        <v>718</v>
      </c>
      <c r="G148" s="1" t="s">
        <v>719</v>
      </c>
      <c r="H148" s="1" t="s">
        <v>5</v>
      </c>
      <c r="I148" s="1" t="s">
        <v>2974</v>
      </c>
    </row>
    <row r="149" spans="1:9" x14ac:dyDescent="0.25">
      <c r="A149" s="1" t="s">
        <v>736</v>
      </c>
      <c r="B149" s="1" t="s">
        <v>736</v>
      </c>
      <c r="C149" s="1" t="s">
        <v>600</v>
      </c>
      <c r="D149" s="1" t="s">
        <v>741</v>
      </c>
      <c r="E149" s="2">
        <v>2939</v>
      </c>
      <c r="F149" s="1" t="s">
        <v>742</v>
      </c>
      <c r="G149" s="1" t="s">
        <v>743</v>
      </c>
      <c r="H149" s="1" t="s">
        <v>5</v>
      </c>
      <c r="I149" s="1" t="s">
        <v>2974</v>
      </c>
    </row>
    <row r="150" spans="1:9" x14ac:dyDescent="0.25">
      <c r="A150" s="1" t="s">
        <v>788</v>
      </c>
      <c r="B150" s="1" t="s">
        <v>789</v>
      </c>
      <c r="C150" s="1" t="s">
        <v>600</v>
      </c>
      <c r="D150" s="1" t="s">
        <v>790</v>
      </c>
      <c r="E150" s="2">
        <v>2939</v>
      </c>
      <c r="F150" s="1" t="s">
        <v>791</v>
      </c>
      <c r="G150" s="1" t="s">
        <v>792</v>
      </c>
      <c r="H150" s="1" t="s">
        <v>5</v>
      </c>
      <c r="I150" s="1" t="s">
        <v>2974</v>
      </c>
    </row>
    <row r="151" spans="1:9" x14ac:dyDescent="0.25">
      <c r="A151" s="1" t="s">
        <v>808</v>
      </c>
      <c r="B151" s="1" t="s">
        <v>808</v>
      </c>
      <c r="C151" s="1" t="s">
        <v>600</v>
      </c>
      <c r="D151" s="1" t="s">
        <v>809</v>
      </c>
      <c r="E151" s="2">
        <v>2939</v>
      </c>
      <c r="F151" s="1" t="s">
        <v>810</v>
      </c>
      <c r="G151" s="1" t="s">
        <v>811</v>
      </c>
      <c r="H151" s="1" t="s">
        <v>5</v>
      </c>
      <c r="I151" s="1" t="s">
        <v>2974</v>
      </c>
    </row>
    <row r="152" spans="1:9" x14ac:dyDescent="0.25">
      <c r="A152" s="1" t="s">
        <v>823</v>
      </c>
      <c r="B152" s="1" t="s">
        <v>823</v>
      </c>
      <c r="C152" s="1" t="s">
        <v>600</v>
      </c>
      <c r="D152" s="1" t="s">
        <v>824</v>
      </c>
      <c r="E152" s="2">
        <v>2939</v>
      </c>
      <c r="F152" s="1" t="s">
        <v>825</v>
      </c>
      <c r="G152" s="1" t="s">
        <v>826</v>
      </c>
      <c r="H152" s="1" t="s">
        <v>5</v>
      </c>
      <c r="I152" s="1" t="s">
        <v>2974</v>
      </c>
    </row>
    <row r="153" spans="1:9" x14ac:dyDescent="0.25">
      <c r="A153" s="1" t="s">
        <v>859</v>
      </c>
      <c r="B153" s="1" t="s">
        <v>859</v>
      </c>
      <c r="C153" s="1" t="s">
        <v>600</v>
      </c>
      <c r="D153" s="1" t="s">
        <v>860</v>
      </c>
      <c r="E153" s="2">
        <v>2939</v>
      </c>
      <c r="F153" s="1" t="s">
        <v>861</v>
      </c>
      <c r="G153" s="1" t="s">
        <v>862</v>
      </c>
      <c r="H153" s="1" t="s">
        <v>5</v>
      </c>
      <c r="I153" s="1" t="s">
        <v>2974</v>
      </c>
    </row>
    <row r="154" spans="1:9" x14ac:dyDescent="0.25">
      <c r="A154" s="1" t="s">
        <v>889</v>
      </c>
      <c r="B154" s="1" t="s">
        <v>889</v>
      </c>
      <c r="C154" s="1" t="s">
        <v>600</v>
      </c>
      <c r="D154" s="1" t="s">
        <v>890</v>
      </c>
      <c r="E154" s="2">
        <v>2939</v>
      </c>
      <c r="F154" s="1" t="s">
        <v>891</v>
      </c>
      <c r="G154" s="1" t="s">
        <v>892</v>
      </c>
      <c r="H154" s="1" t="s">
        <v>5</v>
      </c>
      <c r="I154" s="1" t="s">
        <v>2974</v>
      </c>
    </row>
    <row r="155" spans="1:9" x14ac:dyDescent="0.25">
      <c r="A155" s="1" t="s">
        <v>912</v>
      </c>
      <c r="B155" s="1" t="s">
        <v>912</v>
      </c>
      <c r="C155" s="1" t="s">
        <v>600</v>
      </c>
      <c r="D155" s="1" t="s">
        <v>916</v>
      </c>
      <c r="E155" s="2">
        <v>2939</v>
      </c>
      <c r="F155" s="1" t="s">
        <v>917</v>
      </c>
      <c r="G155" s="1" t="s">
        <v>918</v>
      </c>
      <c r="H155" s="1" t="s">
        <v>5</v>
      </c>
      <c r="I155" s="1" t="s">
        <v>2974</v>
      </c>
    </row>
    <row r="156" spans="1:9" x14ac:dyDescent="0.25">
      <c r="A156" s="1" t="s">
        <v>976</v>
      </c>
      <c r="B156" s="1" t="s">
        <v>976</v>
      </c>
      <c r="C156" s="1" t="s">
        <v>600</v>
      </c>
      <c r="D156" s="1" t="s">
        <v>977</v>
      </c>
      <c r="E156" s="2">
        <v>2939</v>
      </c>
      <c r="F156" s="1" t="s">
        <v>978</v>
      </c>
      <c r="G156" s="1" t="s">
        <v>979</v>
      </c>
      <c r="H156" s="1" t="s">
        <v>5</v>
      </c>
      <c r="I156" s="1" t="s">
        <v>2974</v>
      </c>
    </row>
    <row r="157" spans="1:9" x14ac:dyDescent="0.25">
      <c r="A157" s="1" t="s">
        <v>1000</v>
      </c>
      <c r="B157" s="1" t="s">
        <v>1000</v>
      </c>
      <c r="C157" s="1" t="s">
        <v>600</v>
      </c>
      <c r="D157" s="1" t="s">
        <v>1004</v>
      </c>
      <c r="E157" s="2">
        <v>2939</v>
      </c>
      <c r="F157" s="1" t="s">
        <v>1005</v>
      </c>
      <c r="G157" s="1" t="s">
        <v>1006</v>
      </c>
      <c r="H157" s="1" t="s">
        <v>5</v>
      </c>
      <c r="I157" s="1" t="s">
        <v>2974</v>
      </c>
    </row>
    <row r="158" spans="1:9" x14ac:dyDescent="0.25">
      <c r="A158" s="1" t="s">
        <v>1039</v>
      </c>
      <c r="B158" s="1" t="s">
        <v>1039</v>
      </c>
      <c r="C158" s="1" t="s">
        <v>600</v>
      </c>
      <c r="D158" s="1" t="s">
        <v>1040</v>
      </c>
      <c r="E158" s="2">
        <v>2939</v>
      </c>
      <c r="F158" s="1" t="s">
        <v>1041</v>
      </c>
      <c r="G158" s="1" t="s">
        <v>1042</v>
      </c>
      <c r="H158" s="1" t="s">
        <v>5</v>
      </c>
      <c r="I158" s="1" t="s">
        <v>2974</v>
      </c>
    </row>
    <row r="159" spans="1:9" x14ac:dyDescent="0.25">
      <c r="A159" s="1" t="s">
        <v>1062</v>
      </c>
      <c r="B159" s="1" t="s">
        <v>1062</v>
      </c>
      <c r="C159" s="1" t="s">
        <v>600</v>
      </c>
      <c r="D159" s="1" t="s">
        <v>1073</v>
      </c>
      <c r="E159" s="2">
        <v>2939</v>
      </c>
      <c r="F159" s="1" t="s">
        <v>1074</v>
      </c>
      <c r="G159" s="1" t="s">
        <v>1075</v>
      </c>
      <c r="H159" s="1" t="s">
        <v>5</v>
      </c>
      <c r="I159" s="1" t="s">
        <v>2974</v>
      </c>
    </row>
    <row r="160" spans="1:9" x14ac:dyDescent="0.25">
      <c r="A160" s="1" t="s">
        <v>1127</v>
      </c>
      <c r="B160" s="1" t="s">
        <v>1127</v>
      </c>
      <c r="C160" s="1" t="s">
        <v>600</v>
      </c>
      <c r="D160" s="1" t="s">
        <v>1128</v>
      </c>
      <c r="E160" s="2">
        <v>2939</v>
      </c>
      <c r="F160" s="1" t="s">
        <v>1129</v>
      </c>
      <c r="G160" s="1" t="s">
        <v>1130</v>
      </c>
      <c r="H160" s="1" t="s">
        <v>5</v>
      </c>
      <c r="I160" s="1" t="s">
        <v>2974</v>
      </c>
    </row>
    <row r="161" spans="1:9" x14ac:dyDescent="0.25">
      <c r="A161" s="1" t="s">
        <v>1171</v>
      </c>
      <c r="B161" s="1" t="s">
        <v>1171</v>
      </c>
      <c r="C161" s="1" t="s">
        <v>600</v>
      </c>
      <c r="D161" s="1" t="s">
        <v>1176</v>
      </c>
      <c r="E161" s="2">
        <v>2939</v>
      </c>
      <c r="F161" s="1" t="s">
        <v>1177</v>
      </c>
      <c r="G161" s="1" t="s">
        <v>1178</v>
      </c>
      <c r="H161" s="1" t="s">
        <v>5</v>
      </c>
      <c r="I161" s="1" t="s">
        <v>2974</v>
      </c>
    </row>
    <row r="162" spans="1:9" x14ac:dyDescent="0.25">
      <c r="A162" s="1" t="s">
        <v>1254</v>
      </c>
      <c r="B162" s="1" t="s">
        <v>1254</v>
      </c>
      <c r="C162" s="1" t="s">
        <v>600</v>
      </c>
      <c r="D162" s="1" t="s">
        <v>1255</v>
      </c>
      <c r="E162" s="2">
        <v>2939</v>
      </c>
      <c r="F162" s="1" t="s">
        <v>1256</v>
      </c>
      <c r="G162" s="1" t="s">
        <v>1257</v>
      </c>
      <c r="H162" s="1" t="s">
        <v>5</v>
      </c>
      <c r="I162" s="1" t="s">
        <v>2974</v>
      </c>
    </row>
    <row r="163" spans="1:9" x14ac:dyDescent="0.25">
      <c r="A163" s="1" t="s">
        <v>1337</v>
      </c>
      <c r="B163" s="1" t="s">
        <v>1337</v>
      </c>
      <c r="C163" s="1" t="s">
        <v>600</v>
      </c>
      <c r="D163" s="1" t="s">
        <v>1347</v>
      </c>
      <c r="E163" s="2">
        <v>2939</v>
      </c>
      <c r="F163" s="1" t="s">
        <v>1348</v>
      </c>
      <c r="G163" s="1" t="s">
        <v>1349</v>
      </c>
      <c r="H163" s="1" t="s">
        <v>5</v>
      </c>
      <c r="I163" s="1" t="s">
        <v>2974</v>
      </c>
    </row>
    <row r="164" spans="1:9" x14ac:dyDescent="0.25">
      <c r="A164" s="1" t="s">
        <v>1410</v>
      </c>
      <c r="B164" s="1" t="s">
        <v>1410</v>
      </c>
      <c r="C164" s="1" t="s">
        <v>600</v>
      </c>
      <c r="D164" s="1" t="s">
        <v>1411</v>
      </c>
      <c r="E164" s="2">
        <v>2939</v>
      </c>
      <c r="F164" s="1" t="s">
        <v>1412</v>
      </c>
      <c r="G164" s="1" t="s">
        <v>1413</v>
      </c>
      <c r="H164" s="1" t="s">
        <v>5</v>
      </c>
      <c r="I164" s="1" t="s">
        <v>2974</v>
      </c>
    </row>
    <row r="165" spans="1:9" x14ac:dyDescent="0.25">
      <c r="A165" s="1" t="s">
        <v>1501</v>
      </c>
      <c r="B165" s="1" t="s">
        <v>1501</v>
      </c>
      <c r="C165" s="1" t="s">
        <v>600</v>
      </c>
      <c r="D165" s="1" t="s">
        <v>1520</v>
      </c>
      <c r="E165" s="2">
        <v>2939</v>
      </c>
      <c r="F165" s="1" t="s">
        <v>1521</v>
      </c>
      <c r="G165" s="1" t="s">
        <v>1522</v>
      </c>
      <c r="H165" s="1" t="s">
        <v>5</v>
      </c>
      <c r="I165" s="1" t="s">
        <v>2974</v>
      </c>
    </row>
    <row r="166" spans="1:9" x14ac:dyDescent="0.25">
      <c r="A166" s="1" t="s">
        <v>1634</v>
      </c>
      <c r="B166" s="1" t="s">
        <v>1634</v>
      </c>
      <c r="C166" s="1" t="s">
        <v>600</v>
      </c>
      <c r="D166" s="1" t="s">
        <v>1635</v>
      </c>
      <c r="E166" s="2">
        <v>2939</v>
      </c>
      <c r="F166" s="1" t="s">
        <v>1636</v>
      </c>
      <c r="G166" s="1" t="s">
        <v>1637</v>
      </c>
      <c r="H166" s="1" t="s">
        <v>5</v>
      </c>
      <c r="I166" s="1" t="s">
        <v>2974</v>
      </c>
    </row>
    <row r="167" spans="1:9" x14ac:dyDescent="0.25">
      <c r="A167" s="1" t="s">
        <v>1706</v>
      </c>
      <c r="B167" s="1" t="s">
        <v>1706</v>
      </c>
      <c r="C167" s="1" t="s">
        <v>600</v>
      </c>
      <c r="D167" s="1" t="s">
        <v>1707</v>
      </c>
      <c r="E167" s="2">
        <v>2939</v>
      </c>
      <c r="F167" s="1" t="s">
        <v>1708</v>
      </c>
      <c r="G167" s="1" t="s">
        <v>1709</v>
      </c>
      <c r="H167" s="1" t="s">
        <v>5</v>
      </c>
      <c r="I167" s="1" t="s">
        <v>2974</v>
      </c>
    </row>
    <row r="168" spans="1:9" x14ac:dyDescent="0.25">
      <c r="A168" s="1" t="s">
        <v>1806</v>
      </c>
      <c r="B168" s="1" t="s">
        <v>1806</v>
      </c>
      <c r="C168" s="1" t="s">
        <v>600</v>
      </c>
      <c r="D168" s="1" t="s">
        <v>1810</v>
      </c>
      <c r="E168" s="2">
        <v>2939</v>
      </c>
      <c r="F168" s="1" t="s">
        <v>1811</v>
      </c>
      <c r="G168" s="1" t="s">
        <v>1812</v>
      </c>
      <c r="H168" s="1" t="s">
        <v>5</v>
      </c>
      <c r="I168" s="1" t="s">
        <v>2974</v>
      </c>
    </row>
    <row r="169" spans="1:9" x14ac:dyDescent="0.25">
      <c r="A169" s="1" t="s">
        <v>1908</v>
      </c>
      <c r="B169" s="1" t="s">
        <v>1908</v>
      </c>
      <c r="C169" s="1" t="s">
        <v>600</v>
      </c>
      <c r="D169" s="1" t="s">
        <v>1909</v>
      </c>
      <c r="E169" s="2">
        <v>2939</v>
      </c>
      <c r="F169" s="1" t="s">
        <v>1910</v>
      </c>
      <c r="G169" s="1" t="s">
        <v>1911</v>
      </c>
      <c r="H169" s="1" t="s">
        <v>5</v>
      </c>
      <c r="I169" s="1" t="s">
        <v>2974</v>
      </c>
    </row>
    <row r="170" spans="1:9" x14ac:dyDescent="0.25">
      <c r="A170" s="1" t="s">
        <v>2006</v>
      </c>
      <c r="B170" s="1" t="s">
        <v>2006</v>
      </c>
      <c r="C170" s="1" t="s">
        <v>600</v>
      </c>
      <c r="D170" s="1" t="s">
        <v>2013</v>
      </c>
      <c r="E170" s="2">
        <v>2939</v>
      </c>
      <c r="F170" s="1" t="s">
        <v>2014</v>
      </c>
      <c r="G170" s="1" t="s">
        <v>2015</v>
      </c>
      <c r="H170" s="1" t="s">
        <v>5</v>
      </c>
      <c r="I170" s="1" t="s">
        <v>2974</v>
      </c>
    </row>
    <row r="171" spans="1:9" x14ac:dyDescent="0.25">
      <c r="A171" s="1" t="s">
        <v>2107</v>
      </c>
      <c r="B171" s="1" t="s">
        <v>2107</v>
      </c>
      <c r="C171" s="1" t="s">
        <v>600</v>
      </c>
      <c r="D171" s="1" t="s">
        <v>2108</v>
      </c>
      <c r="E171" s="2">
        <v>2939</v>
      </c>
      <c r="F171" s="1" t="s">
        <v>2109</v>
      </c>
      <c r="G171" s="1" t="s">
        <v>2110</v>
      </c>
      <c r="H171" s="1" t="s">
        <v>5</v>
      </c>
      <c r="I171" s="1" t="s">
        <v>2974</v>
      </c>
    </row>
    <row r="172" spans="1:9" x14ac:dyDescent="0.25">
      <c r="A172" s="1" t="s">
        <v>2209</v>
      </c>
      <c r="B172" s="1" t="s">
        <v>2209</v>
      </c>
      <c r="C172" s="1" t="s">
        <v>600</v>
      </c>
      <c r="D172" s="1" t="s">
        <v>2210</v>
      </c>
      <c r="E172" s="2">
        <v>2939</v>
      </c>
      <c r="F172" s="1" t="s">
        <v>2211</v>
      </c>
      <c r="G172" s="1" t="s">
        <v>2212</v>
      </c>
      <c r="H172" s="1" t="s">
        <v>5</v>
      </c>
      <c r="I172" s="1" t="s">
        <v>2974</v>
      </c>
    </row>
    <row r="173" spans="1:9" x14ac:dyDescent="0.25">
      <c r="A173" s="1" t="s">
        <v>2337</v>
      </c>
      <c r="B173" s="1" t="s">
        <v>2337</v>
      </c>
      <c r="C173" s="1" t="s">
        <v>600</v>
      </c>
      <c r="D173" s="1" t="s">
        <v>2341</v>
      </c>
      <c r="E173" s="2">
        <v>2939</v>
      </c>
      <c r="F173" s="1" t="s">
        <v>2342</v>
      </c>
      <c r="G173" s="1" t="s">
        <v>2343</v>
      </c>
      <c r="H173" s="1" t="s">
        <v>5</v>
      </c>
      <c r="I173" s="1" t="s">
        <v>2974</v>
      </c>
    </row>
    <row r="174" spans="1:9" x14ac:dyDescent="0.25">
      <c r="A174" s="1" t="s">
        <v>2531</v>
      </c>
      <c r="B174" s="1" t="s">
        <v>2531</v>
      </c>
      <c r="C174" s="1" t="s">
        <v>600</v>
      </c>
      <c r="D174" s="1" t="s">
        <v>2532</v>
      </c>
      <c r="E174" s="2">
        <v>2939</v>
      </c>
      <c r="F174" s="1" t="s">
        <v>2533</v>
      </c>
      <c r="G174" s="1" t="s">
        <v>2534</v>
      </c>
      <c r="H174" s="1" t="s">
        <v>5</v>
      </c>
      <c r="I174" s="1" t="s">
        <v>2974</v>
      </c>
    </row>
    <row r="175" spans="1:9" x14ac:dyDescent="0.25">
      <c r="A175" s="1" t="s">
        <v>2690</v>
      </c>
      <c r="B175" s="1" t="s">
        <v>2691</v>
      </c>
      <c r="C175" s="1" t="s">
        <v>600</v>
      </c>
      <c r="D175" s="1" t="s">
        <v>2692</v>
      </c>
      <c r="E175" s="2">
        <v>2939</v>
      </c>
      <c r="F175" s="1" t="s">
        <v>2693</v>
      </c>
      <c r="G175" s="1" t="s">
        <v>2694</v>
      </c>
      <c r="H175" s="1" t="s">
        <v>5</v>
      </c>
      <c r="I175" s="1" t="s">
        <v>2974</v>
      </c>
    </row>
    <row r="176" spans="1:9" x14ac:dyDescent="0.25">
      <c r="A176" s="1" t="s">
        <v>2844</v>
      </c>
      <c r="B176" s="1" t="s">
        <v>2844</v>
      </c>
      <c r="C176" s="1" t="s">
        <v>600</v>
      </c>
      <c r="D176" s="1" t="s">
        <v>2845</v>
      </c>
      <c r="E176" s="2">
        <v>2939</v>
      </c>
      <c r="F176" s="1" t="s">
        <v>2846</v>
      </c>
      <c r="G176" s="1" t="s">
        <v>2847</v>
      </c>
      <c r="H176" s="1" t="s">
        <v>5</v>
      </c>
      <c r="I176" s="1" t="s">
        <v>2974</v>
      </c>
    </row>
    <row r="178" spans="1:9" s="3" customFormat="1" x14ac:dyDescent="0.25">
      <c r="A178" s="9"/>
      <c r="B178" s="9"/>
      <c r="C178" s="9"/>
      <c r="D178" s="9"/>
      <c r="E178" s="10">
        <f>SUM(E145:E177)</f>
        <v>94048</v>
      </c>
      <c r="F178" s="9"/>
      <c r="G178" s="9"/>
      <c r="H178" s="9"/>
      <c r="I178" s="9"/>
    </row>
    <row r="180" spans="1:9" x14ac:dyDescent="0.25">
      <c r="A180" s="1" t="s">
        <v>122</v>
      </c>
      <c r="C180" s="1" t="s">
        <v>151</v>
      </c>
      <c r="D180" s="1" t="s">
        <v>163</v>
      </c>
      <c r="E180" s="2">
        <v>80000</v>
      </c>
      <c r="F180" s="1" t="s">
        <v>153</v>
      </c>
      <c r="H180" s="1" t="s">
        <v>67</v>
      </c>
      <c r="I180" s="1" t="s">
        <v>2974</v>
      </c>
    </row>
    <row r="181" spans="1:9" x14ac:dyDescent="0.25">
      <c r="A181" s="1" t="s">
        <v>122</v>
      </c>
      <c r="C181" s="1" t="s">
        <v>151</v>
      </c>
      <c r="D181" s="1" t="s">
        <v>163</v>
      </c>
      <c r="E181" s="2">
        <v>898000</v>
      </c>
      <c r="F181" s="1" t="s">
        <v>153</v>
      </c>
      <c r="H181" s="1" t="s">
        <v>67</v>
      </c>
      <c r="I181" s="1" t="s">
        <v>2974</v>
      </c>
    </row>
    <row r="182" spans="1:9" x14ac:dyDescent="0.25">
      <c r="A182" s="1" t="s">
        <v>122</v>
      </c>
      <c r="C182" s="1" t="s">
        <v>151</v>
      </c>
      <c r="D182" s="1" t="s">
        <v>166</v>
      </c>
      <c r="E182" s="2">
        <v>-64901.85</v>
      </c>
      <c r="F182" s="1" t="s">
        <v>153</v>
      </c>
      <c r="H182" s="1" t="s">
        <v>67</v>
      </c>
      <c r="I182" s="1" t="s">
        <v>2974</v>
      </c>
    </row>
    <row r="183" spans="1:9" x14ac:dyDescent="0.25">
      <c r="A183" s="1" t="s">
        <v>122</v>
      </c>
      <c r="C183" s="1" t="s">
        <v>151</v>
      </c>
      <c r="D183" s="1" t="s">
        <v>166</v>
      </c>
      <c r="E183" s="2">
        <v>-777930.6</v>
      </c>
      <c r="F183" s="1" t="s">
        <v>153</v>
      </c>
      <c r="H183" s="1" t="s">
        <v>67</v>
      </c>
      <c r="I183" s="1" t="s">
        <v>2974</v>
      </c>
    </row>
    <row r="184" spans="1:9" x14ac:dyDescent="0.25">
      <c r="A184" s="1" t="s">
        <v>122</v>
      </c>
      <c r="C184" s="1" t="s">
        <v>196</v>
      </c>
      <c r="D184" s="1" t="s">
        <v>199</v>
      </c>
      <c r="E184" s="2">
        <v>64901.85</v>
      </c>
      <c r="F184" s="1" t="s">
        <v>198</v>
      </c>
      <c r="H184" s="1" t="s">
        <v>67</v>
      </c>
      <c r="I184" s="1" t="s">
        <v>2974</v>
      </c>
    </row>
    <row r="185" spans="1:9" x14ac:dyDescent="0.25">
      <c r="A185" s="1" t="s">
        <v>122</v>
      </c>
      <c r="C185" s="1" t="s">
        <v>196</v>
      </c>
      <c r="D185" s="1" t="s">
        <v>199</v>
      </c>
      <c r="E185" s="2">
        <v>777930.55</v>
      </c>
      <c r="F185" s="1" t="s">
        <v>198</v>
      </c>
      <c r="H185" s="1" t="s">
        <v>67</v>
      </c>
      <c r="I185" s="1" t="s">
        <v>2974</v>
      </c>
    </row>
    <row r="186" spans="1:9" x14ac:dyDescent="0.25">
      <c r="A186" s="1" t="s">
        <v>260</v>
      </c>
      <c r="B186" s="1" t="s">
        <v>261</v>
      </c>
      <c r="C186" s="1" t="s">
        <v>262</v>
      </c>
      <c r="D186" s="1" t="s">
        <v>263</v>
      </c>
      <c r="E186" s="2">
        <v>4550</v>
      </c>
      <c r="F186" s="1" t="s">
        <v>264</v>
      </c>
      <c r="G186" s="1" t="s">
        <v>265</v>
      </c>
      <c r="H186" s="1" t="s">
        <v>5</v>
      </c>
      <c r="I186" s="1" t="s">
        <v>2974</v>
      </c>
    </row>
    <row r="187" spans="1:9" x14ac:dyDescent="0.25">
      <c r="A187" s="1" t="s">
        <v>271</v>
      </c>
      <c r="B187" s="1" t="s">
        <v>271</v>
      </c>
      <c r="C187" s="1" t="s">
        <v>262</v>
      </c>
      <c r="D187" s="1" t="s">
        <v>272</v>
      </c>
      <c r="E187" s="2">
        <v>97000</v>
      </c>
      <c r="F187" s="1" t="s">
        <v>273</v>
      </c>
      <c r="G187" s="1" t="s">
        <v>274</v>
      </c>
      <c r="H187" s="1" t="s">
        <v>5</v>
      </c>
      <c r="I187" s="1" t="s">
        <v>2974</v>
      </c>
    </row>
    <row r="188" spans="1:9" x14ac:dyDescent="0.25">
      <c r="A188" s="1" t="s">
        <v>338</v>
      </c>
      <c r="B188" s="1" t="s">
        <v>342</v>
      </c>
      <c r="C188" s="1" t="s">
        <v>262</v>
      </c>
      <c r="D188" s="1" t="s">
        <v>343</v>
      </c>
      <c r="E188" s="2">
        <v>9300</v>
      </c>
      <c r="F188" s="1" t="s">
        <v>344</v>
      </c>
      <c r="G188" s="1" t="s">
        <v>345</v>
      </c>
      <c r="H188" s="1" t="s">
        <v>5</v>
      </c>
      <c r="I188" s="1" t="s">
        <v>2974</v>
      </c>
    </row>
    <row r="189" spans="1:9" x14ac:dyDescent="0.25">
      <c r="A189" s="1" t="s">
        <v>338</v>
      </c>
      <c r="B189" s="1" t="s">
        <v>342</v>
      </c>
      <c r="C189" s="1" t="s">
        <v>262</v>
      </c>
      <c r="D189" s="1" t="s">
        <v>346</v>
      </c>
      <c r="E189" s="2">
        <v>14700</v>
      </c>
      <c r="F189" s="1" t="s">
        <v>344</v>
      </c>
      <c r="G189" s="1" t="s">
        <v>345</v>
      </c>
      <c r="H189" s="1" t="s">
        <v>5</v>
      </c>
      <c r="I189" s="1" t="s">
        <v>2974</v>
      </c>
    </row>
    <row r="190" spans="1:9" x14ac:dyDescent="0.25">
      <c r="A190" s="1" t="s">
        <v>365</v>
      </c>
      <c r="B190" s="1" t="s">
        <v>338</v>
      </c>
      <c r="C190" s="1" t="s">
        <v>262</v>
      </c>
      <c r="D190" s="1" t="s">
        <v>366</v>
      </c>
      <c r="E190" s="2">
        <v>12273.05</v>
      </c>
      <c r="F190" s="1" t="s">
        <v>367</v>
      </c>
      <c r="G190" s="1" t="s">
        <v>368</v>
      </c>
      <c r="H190" s="1" t="s">
        <v>5</v>
      </c>
      <c r="I190" s="1" t="s">
        <v>2974</v>
      </c>
    </row>
    <row r="191" spans="1:9" x14ac:dyDescent="0.25">
      <c r="A191" s="1" t="s">
        <v>365</v>
      </c>
      <c r="B191" s="1" t="s">
        <v>338</v>
      </c>
      <c r="C191" s="1" t="s">
        <v>262</v>
      </c>
      <c r="D191" s="1" t="s">
        <v>369</v>
      </c>
      <c r="E191" s="2">
        <v>2613.58</v>
      </c>
      <c r="F191" s="1" t="s">
        <v>370</v>
      </c>
      <c r="G191" s="1" t="s">
        <v>371</v>
      </c>
      <c r="H191" s="1" t="s">
        <v>5</v>
      </c>
      <c r="I191" s="1" t="s">
        <v>2974</v>
      </c>
    </row>
    <row r="192" spans="1:9" x14ac:dyDescent="0.25">
      <c r="A192" s="1" t="s">
        <v>511</v>
      </c>
      <c r="B192" s="1" t="s">
        <v>515</v>
      </c>
      <c r="C192" s="1" t="s">
        <v>262</v>
      </c>
      <c r="D192" s="1" t="s">
        <v>516</v>
      </c>
      <c r="E192" s="2">
        <v>109.23</v>
      </c>
      <c r="F192" s="1" t="s">
        <v>517</v>
      </c>
      <c r="G192" s="1" t="s">
        <v>518</v>
      </c>
      <c r="H192" s="1" t="s">
        <v>5</v>
      </c>
      <c r="I192" s="1" t="s">
        <v>2974</v>
      </c>
    </row>
    <row r="193" spans="1:9" x14ac:dyDescent="0.25">
      <c r="A193" s="1" t="s">
        <v>529</v>
      </c>
      <c r="B193" s="1" t="s">
        <v>529</v>
      </c>
      <c r="C193" s="1" t="s">
        <v>262</v>
      </c>
      <c r="D193" s="1" t="s">
        <v>530</v>
      </c>
      <c r="E193" s="2">
        <v>1540</v>
      </c>
      <c r="F193" s="1" t="s">
        <v>531</v>
      </c>
      <c r="G193" s="1" t="s">
        <v>532</v>
      </c>
      <c r="H193" s="1" t="s">
        <v>5</v>
      </c>
      <c r="I193" s="1" t="s">
        <v>2974</v>
      </c>
    </row>
    <row r="194" spans="1:9" x14ac:dyDescent="0.25">
      <c r="A194" s="1" t="s">
        <v>529</v>
      </c>
      <c r="B194" s="1" t="s">
        <v>537</v>
      </c>
      <c r="C194" s="1" t="s">
        <v>262</v>
      </c>
      <c r="D194" s="1" t="s">
        <v>538</v>
      </c>
      <c r="E194" s="2">
        <v>432.24</v>
      </c>
      <c r="F194" s="1" t="s">
        <v>539</v>
      </c>
      <c r="G194" s="1" t="s">
        <v>540</v>
      </c>
      <c r="H194" s="1" t="s">
        <v>5</v>
      </c>
      <c r="I194" s="1" t="s">
        <v>2974</v>
      </c>
    </row>
    <row r="195" spans="1:9" x14ac:dyDescent="0.25">
      <c r="A195" s="1" t="s">
        <v>736</v>
      </c>
      <c r="B195" s="1" t="s">
        <v>737</v>
      </c>
      <c r="C195" s="1" t="s">
        <v>262</v>
      </c>
      <c r="D195" s="1" t="s">
        <v>738</v>
      </c>
      <c r="E195" s="2">
        <v>4224.5600000000004</v>
      </c>
      <c r="F195" s="1" t="s">
        <v>739</v>
      </c>
      <c r="G195" s="1" t="s">
        <v>740</v>
      </c>
      <c r="H195" s="1" t="s">
        <v>5</v>
      </c>
      <c r="I195" s="1" t="s">
        <v>2974</v>
      </c>
    </row>
    <row r="196" spans="1:9" x14ac:dyDescent="0.25">
      <c r="A196" s="1" t="s">
        <v>772</v>
      </c>
      <c r="B196" s="1" t="s">
        <v>772</v>
      </c>
      <c r="C196" s="1" t="s">
        <v>262</v>
      </c>
      <c r="D196" s="1" t="s">
        <v>773</v>
      </c>
      <c r="E196" s="2">
        <v>2820</v>
      </c>
      <c r="F196" s="1" t="s">
        <v>774</v>
      </c>
      <c r="G196" s="1" t="s">
        <v>775</v>
      </c>
      <c r="H196" s="1" t="s">
        <v>5</v>
      </c>
      <c r="I196" s="1" t="s">
        <v>2974</v>
      </c>
    </row>
    <row r="197" spans="1:9" x14ac:dyDescent="0.25">
      <c r="A197" s="1" t="s">
        <v>804</v>
      </c>
      <c r="B197" s="1" t="s">
        <v>804</v>
      </c>
      <c r="C197" s="1" t="s">
        <v>262</v>
      </c>
      <c r="D197" s="1" t="s">
        <v>805</v>
      </c>
      <c r="E197" s="2">
        <v>180</v>
      </c>
      <c r="F197" s="1" t="s">
        <v>806</v>
      </c>
      <c r="G197" s="1" t="s">
        <v>807</v>
      </c>
      <c r="H197" s="1" t="s">
        <v>5</v>
      </c>
      <c r="I197" s="1" t="s">
        <v>2974</v>
      </c>
    </row>
    <row r="198" spans="1:9" x14ac:dyDescent="0.25">
      <c r="A198" s="1" t="s">
        <v>855</v>
      </c>
      <c r="B198" s="1" t="s">
        <v>855</v>
      </c>
      <c r="C198" s="1" t="s">
        <v>262</v>
      </c>
      <c r="D198" s="1" t="s">
        <v>856</v>
      </c>
      <c r="E198" s="2">
        <v>5740</v>
      </c>
      <c r="F198" s="1" t="s">
        <v>857</v>
      </c>
      <c r="G198" s="1" t="s">
        <v>858</v>
      </c>
      <c r="H198" s="1" t="s">
        <v>5</v>
      </c>
      <c r="I198" s="1" t="s">
        <v>2974</v>
      </c>
    </row>
    <row r="199" spans="1:9" x14ac:dyDescent="0.25">
      <c r="A199" s="1" t="s">
        <v>1035</v>
      </c>
      <c r="B199" s="1" t="s">
        <v>1035</v>
      </c>
      <c r="C199" s="1" t="s">
        <v>262</v>
      </c>
      <c r="D199" s="1" t="s">
        <v>1036</v>
      </c>
      <c r="E199" s="2">
        <v>22672</v>
      </c>
      <c r="F199" s="1" t="s">
        <v>1037</v>
      </c>
      <c r="G199" s="1" t="s">
        <v>1038</v>
      </c>
      <c r="H199" s="1" t="s">
        <v>5</v>
      </c>
      <c r="I199" s="1" t="s">
        <v>2974</v>
      </c>
    </row>
    <row r="200" spans="1:9" x14ac:dyDescent="0.25">
      <c r="A200" s="1" t="s">
        <v>1217</v>
      </c>
      <c r="B200" s="1" t="s">
        <v>1035</v>
      </c>
      <c r="C200" s="1" t="s">
        <v>262</v>
      </c>
      <c r="D200" s="1" t="s">
        <v>1218</v>
      </c>
      <c r="E200" s="2">
        <v>19991.25</v>
      </c>
      <c r="F200" s="1" t="s">
        <v>1219</v>
      </c>
      <c r="G200" s="1" t="s">
        <v>1220</v>
      </c>
      <c r="H200" s="1" t="s">
        <v>5</v>
      </c>
      <c r="I200" s="1" t="s">
        <v>2974</v>
      </c>
    </row>
    <row r="201" spans="1:9" x14ac:dyDescent="0.25">
      <c r="A201" s="1" t="s">
        <v>1217</v>
      </c>
      <c r="B201" s="1" t="s">
        <v>1059</v>
      </c>
      <c r="C201" s="1" t="s">
        <v>262</v>
      </c>
      <c r="D201" s="1" t="s">
        <v>1221</v>
      </c>
      <c r="E201" s="2">
        <v>3120</v>
      </c>
      <c r="F201" s="1" t="s">
        <v>1222</v>
      </c>
      <c r="G201" s="1" t="s">
        <v>1223</v>
      </c>
      <c r="H201" s="1" t="s">
        <v>5</v>
      </c>
      <c r="I201" s="1" t="s">
        <v>2974</v>
      </c>
    </row>
    <row r="202" spans="1:9" x14ac:dyDescent="0.25">
      <c r="A202" s="1" t="s">
        <v>1217</v>
      </c>
      <c r="B202" s="1" t="s">
        <v>1224</v>
      </c>
      <c r="C202" s="1" t="s">
        <v>262</v>
      </c>
      <c r="D202" s="1" t="s">
        <v>1218</v>
      </c>
      <c r="E202" s="2">
        <v>8215</v>
      </c>
      <c r="F202" s="1" t="s">
        <v>1225</v>
      </c>
      <c r="G202" s="1" t="s">
        <v>1226</v>
      </c>
      <c r="H202" s="1" t="s">
        <v>5</v>
      </c>
      <c r="I202" s="1" t="s">
        <v>2974</v>
      </c>
    </row>
    <row r="203" spans="1:9" x14ac:dyDescent="0.25">
      <c r="A203" s="1" t="s">
        <v>1217</v>
      </c>
      <c r="B203" s="1" t="s">
        <v>1227</v>
      </c>
      <c r="C203" s="1" t="s">
        <v>262</v>
      </c>
      <c r="D203" s="1" t="s">
        <v>1221</v>
      </c>
      <c r="E203" s="2">
        <v>600</v>
      </c>
      <c r="F203" s="1" t="s">
        <v>1228</v>
      </c>
      <c r="G203" s="1" t="s">
        <v>1229</v>
      </c>
      <c r="H203" s="1" t="s">
        <v>5</v>
      </c>
      <c r="I203" s="1" t="s">
        <v>2974</v>
      </c>
    </row>
    <row r="204" spans="1:9" x14ac:dyDescent="0.25">
      <c r="A204" s="1" t="s">
        <v>1217</v>
      </c>
      <c r="B204" s="1" t="s">
        <v>1230</v>
      </c>
      <c r="C204" s="1" t="s">
        <v>262</v>
      </c>
      <c r="D204" s="1" t="s">
        <v>1231</v>
      </c>
      <c r="E204" s="2">
        <v>10755</v>
      </c>
      <c r="F204" s="1" t="s">
        <v>1232</v>
      </c>
      <c r="G204" s="1" t="s">
        <v>1233</v>
      </c>
      <c r="H204" s="1" t="s">
        <v>5</v>
      </c>
      <c r="I204" s="1" t="s">
        <v>2974</v>
      </c>
    </row>
    <row r="205" spans="1:9" x14ac:dyDescent="0.25">
      <c r="A205" s="1" t="s">
        <v>1280</v>
      </c>
      <c r="B205" s="1" t="s">
        <v>1035</v>
      </c>
      <c r="C205" s="1" t="s">
        <v>262</v>
      </c>
      <c r="D205" s="1" t="s">
        <v>1281</v>
      </c>
      <c r="E205" s="2">
        <v>235.04</v>
      </c>
      <c r="F205" s="1" t="s">
        <v>1282</v>
      </c>
      <c r="G205" s="1" t="s">
        <v>1283</v>
      </c>
      <c r="H205" s="1" t="s">
        <v>5</v>
      </c>
      <c r="I205" s="1" t="s">
        <v>2974</v>
      </c>
    </row>
    <row r="206" spans="1:9" x14ac:dyDescent="0.25">
      <c r="A206" s="1" t="s">
        <v>1280</v>
      </c>
      <c r="B206" s="1" t="s">
        <v>1059</v>
      </c>
      <c r="C206" s="1" t="s">
        <v>262</v>
      </c>
      <c r="D206" s="1" t="s">
        <v>1284</v>
      </c>
      <c r="E206" s="2">
        <v>232.34</v>
      </c>
      <c r="F206" s="1" t="s">
        <v>1285</v>
      </c>
      <c r="G206" s="1" t="s">
        <v>1286</v>
      </c>
      <c r="H206" s="1" t="s">
        <v>5</v>
      </c>
      <c r="I206" s="1" t="s">
        <v>2974</v>
      </c>
    </row>
    <row r="207" spans="1:9" x14ac:dyDescent="0.25">
      <c r="A207" s="1" t="s">
        <v>1280</v>
      </c>
      <c r="B207" s="1" t="s">
        <v>1224</v>
      </c>
      <c r="C207" s="1" t="s">
        <v>262</v>
      </c>
      <c r="D207" s="1" t="s">
        <v>1281</v>
      </c>
      <c r="E207" s="2">
        <v>809.71</v>
      </c>
      <c r="F207" s="1" t="s">
        <v>1287</v>
      </c>
      <c r="G207" s="1" t="s">
        <v>1288</v>
      </c>
      <c r="H207" s="1" t="s">
        <v>5</v>
      </c>
      <c r="I207" s="1" t="s">
        <v>2974</v>
      </c>
    </row>
    <row r="208" spans="1:9" x14ac:dyDescent="0.25">
      <c r="A208" s="1" t="s">
        <v>1280</v>
      </c>
      <c r="B208" s="1" t="s">
        <v>1224</v>
      </c>
      <c r="C208" s="1" t="s">
        <v>262</v>
      </c>
      <c r="D208" s="1" t="s">
        <v>1289</v>
      </c>
      <c r="E208" s="2">
        <v>2880</v>
      </c>
      <c r="F208" s="1" t="s">
        <v>1287</v>
      </c>
      <c r="G208" s="1" t="s">
        <v>1288</v>
      </c>
      <c r="H208" s="1" t="s">
        <v>5</v>
      </c>
      <c r="I208" s="1" t="s">
        <v>2974</v>
      </c>
    </row>
    <row r="209" spans="1:9" x14ac:dyDescent="0.25">
      <c r="A209" s="1" t="s">
        <v>1280</v>
      </c>
      <c r="B209" s="1" t="s">
        <v>1227</v>
      </c>
      <c r="C209" s="1" t="s">
        <v>262</v>
      </c>
      <c r="D209" s="1" t="s">
        <v>1290</v>
      </c>
      <c r="E209" s="2">
        <v>240</v>
      </c>
      <c r="F209" s="1" t="s">
        <v>1291</v>
      </c>
      <c r="G209" s="1" t="s">
        <v>1292</v>
      </c>
      <c r="H209" s="1" t="s">
        <v>5</v>
      </c>
      <c r="I209" s="1" t="s">
        <v>2974</v>
      </c>
    </row>
    <row r="210" spans="1:9" x14ac:dyDescent="0.25">
      <c r="A210" s="1" t="s">
        <v>1280</v>
      </c>
      <c r="B210" s="1" t="s">
        <v>1227</v>
      </c>
      <c r="C210" s="1" t="s">
        <v>262</v>
      </c>
      <c r="D210" s="1" t="s">
        <v>1281</v>
      </c>
      <c r="E210" s="2">
        <v>1162.42</v>
      </c>
      <c r="F210" s="1" t="s">
        <v>1291</v>
      </c>
      <c r="G210" s="1" t="s">
        <v>1292</v>
      </c>
      <c r="H210" s="1" t="s">
        <v>5</v>
      </c>
      <c r="I210" s="1" t="s">
        <v>2974</v>
      </c>
    </row>
    <row r="211" spans="1:9" x14ac:dyDescent="0.25">
      <c r="A211" s="1" t="s">
        <v>1280</v>
      </c>
      <c r="B211" s="1" t="s">
        <v>1293</v>
      </c>
      <c r="C211" s="1" t="s">
        <v>262</v>
      </c>
      <c r="D211" s="1" t="s">
        <v>1281</v>
      </c>
      <c r="E211" s="2">
        <v>1450.84</v>
      </c>
      <c r="F211" s="1" t="s">
        <v>1294</v>
      </c>
      <c r="G211" s="1" t="s">
        <v>1295</v>
      </c>
      <c r="H211" s="1" t="s">
        <v>5</v>
      </c>
      <c r="I211" s="1" t="s">
        <v>2974</v>
      </c>
    </row>
    <row r="212" spans="1:9" x14ac:dyDescent="0.25">
      <c r="A212" s="1" t="s">
        <v>1280</v>
      </c>
      <c r="B212" s="1" t="s">
        <v>1293</v>
      </c>
      <c r="C212" s="1" t="s">
        <v>262</v>
      </c>
      <c r="D212" s="1" t="s">
        <v>1296</v>
      </c>
      <c r="E212" s="2">
        <v>2340</v>
      </c>
      <c r="F212" s="1" t="s">
        <v>1294</v>
      </c>
      <c r="G212" s="1" t="s">
        <v>1295</v>
      </c>
      <c r="H212" s="1" t="s">
        <v>5</v>
      </c>
      <c r="I212" s="1" t="s">
        <v>2974</v>
      </c>
    </row>
    <row r="213" spans="1:9" x14ac:dyDescent="0.25">
      <c r="A213" s="1" t="s">
        <v>1280</v>
      </c>
      <c r="B213" s="1" t="s">
        <v>1035</v>
      </c>
      <c r="C213" s="1" t="s">
        <v>262</v>
      </c>
      <c r="D213" s="1" t="s">
        <v>1297</v>
      </c>
      <c r="E213" s="2">
        <v>500</v>
      </c>
      <c r="F213" s="1" t="s">
        <v>1298</v>
      </c>
      <c r="G213" s="1" t="s">
        <v>1299</v>
      </c>
      <c r="H213" s="1" t="s">
        <v>5</v>
      </c>
      <c r="I213" s="1" t="s">
        <v>2974</v>
      </c>
    </row>
    <row r="214" spans="1:9" x14ac:dyDescent="0.25">
      <c r="A214" s="1" t="s">
        <v>1280</v>
      </c>
      <c r="B214" s="1" t="s">
        <v>1300</v>
      </c>
      <c r="C214" s="1" t="s">
        <v>262</v>
      </c>
      <c r="D214" s="1" t="s">
        <v>1301</v>
      </c>
      <c r="E214" s="2">
        <v>5890</v>
      </c>
      <c r="F214" s="1" t="s">
        <v>1302</v>
      </c>
      <c r="G214" s="1" t="s">
        <v>1303</v>
      </c>
      <c r="H214" s="1" t="s">
        <v>5</v>
      </c>
      <c r="I214" s="1" t="s">
        <v>2974</v>
      </c>
    </row>
    <row r="215" spans="1:9" x14ac:dyDescent="0.25">
      <c r="A215" s="1" t="s">
        <v>1280</v>
      </c>
      <c r="B215" s="1" t="s">
        <v>515</v>
      </c>
      <c r="C215" s="1" t="s">
        <v>262</v>
      </c>
      <c r="D215" s="1" t="s">
        <v>1308</v>
      </c>
      <c r="E215" s="2">
        <v>-109.23</v>
      </c>
      <c r="F215" s="1" t="s">
        <v>1309</v>
      </c>
      <c r="G215" s="1" t="s">
        <v>1310</v>
      </c>
      <c r="H215" s="1" t="s">
        <v>5</v>
      </c>
      <c r="I215" s="1" t="s">
        <v>2974</v>
      </c>
    </row>
    <row r="216" spans="1:9" x14ac:dyDescent="0.25">
      <c r="A216" s="1" t="s">
        <v>1280</v>
      </c>
      <c r="B216" s="1" t="s">
        <v>1035</v>
      </c>
      <c r="C216" s="1" t="s">
        <v>262</v>
      </c>
      <c r="D216" s="1" t="s">
        <v>1311</v>
      </c>
      <c r="E216" s="2">
        <v>-500</v>
      </c>
      <c r="F216" s="1" t="s">
        <v>1312</v>
      </c>
      <c r="G216" s="1" t="s">
        <v>1313</v>
      </c>
      <c r="H216" s="1" t="s">
        <v>5</v>
      </c>
      <c r="I216" s="1" t="s">
        <v>2974</v>
      </c>
    </row>
    <row r="217" spans="1:9" x14ac:dyDescent="0.25">
      <c r="A217" s="1" t="s">
        <v>1354</v>
      </c>
      <c r="B217" s="1" t="s">
        <v>1354</v>
      </c>
      <c r="C217" s="1" t="s">
        <v>262</v>
      </c>
      <c r="D217" s="1" t="s">
        <v>1358</v>
      </c>
      <c r="E217" s="2">
        <v>610</v>
      </c>
      <c r="F217" s="1" t="s">
        <v>1359</v>
      </c>
      <c r="G217" s="1" t="s">
        <v>1360</v>
      </c>
      <c r="H217" s="1" t="s">
        <v>5</v>
      </c>
      <c r="I217" s="1" t="s">
        <v>2974</v>
      </c>
    </row>
    <row r="218" spans="1:9" x14ac:dyDescent="0.25">
      <c r="A218" s="1" t="s">
        <v>1354</v>
      </c>
      <c r="B218" s="1" t="s">
        <v>1354</v>
      </c>
      <c r="C218" s="1" t="s">
        <v>262</v>
      </c>
      <c r="D218" s="1" t="s">
        <v>1361</v>
      </c>
      <c r="E218" s="2">
        <v>690</v>
      </c>
      <c r="F218" s="1" t="s">
        <v>1359</v>
      </c>
      <c r="G218" s="1" t="s">
        <v>1360</v>
      </c>
      <c r="H218" s="1" t="s">
        <v>5</v>
      </c>
      <c r="I218" s="1" t="s">
        <v>2974</v>
      </c>
    </row>
    <row r="219" spans="1:9" x14ac:dyDescent="0.25">
      <c r="A219" s="1" t="s">
        <v>1354</v>
      </c>
      <c r="B219" s="1" t="s">
        <v>1354</v>
      </c>
      <c r="C219" s="1" t="s">
        <v>262</v>
      </c>
      <c r="D219" s="1" t="s">
        <v>1362</v>
      </c>
      <c r="E219" s="2">
        <v>20044.580000000002</v>
      </c>
      <c r="F219" s="1" t="s">
        <v>1363</v>
      </c>
      <c r="G219" s="1" t="s">
        <v>1364</v>
      </c>
      <c r="H219" s="1" t="s">
        <v>5</v>
      </c>
      <c r="I219" s="1" t="s">
        <v>2974</v>
      </c>
    </row>
    <row r="220" spans="1:9" x14ac:dyDescent="0.25">
      <c r="A220" s="1" t="s">
        <v>1417</v>
      </c>
      <c r="B220" s="1" t="s">
        <v>1417</v>
      </c>
      <c r="C220" s="1" t="s">
        <v>262</v>
      </c>
      <c r="D220" s="1" t="s">
        <v>1418</v>
      </c>
      <c r="E220" s="2">
        <v>20044.580000000002</v>
      </c>
      <c r="F220" s="1" t="s">
        <v>1419</v>
      </c>
      <c r="G220" s="1" t="s">
        <v>1420</v>
      </c>
      <c r="H220" s="1" t="s">
        <v>5</v>
      </c>
      <c r="I220" s="1" t="s">
        <v>2974</v>
      </c>
    </row>
    <row r="221" spans="1:9" x14ac:dyDescent="0.25">
      <c r="A221" s="1" t="s">
        <v>1417</v>
      </c>
      <c r="B221" s="1" t="s">
        <v>1417</v>
      </c>
      <c r="C221" s="1" t="s">
        <v>262</v>
      </c>
      <c r="D221" s="1" t="s">
        <v>1421</v>
      </c>
      <c r="E221" s="2">
        <v>-109.23</v>
      </c>
      <c r="F221" s="1" t="s">
        <v>1419</v>
      </c>
      <c r="G221" s="1" t="s">
        <v>1420</v>
      </c>
      <c r="H221" s="1" t="s">
        <v>5</v>
      </c>
      <c r="I221" s="1" t="s">
        <v>2974</v>
      </c>
    </row>
    <row r="222" spans="1:9" x14ac:dyDescent="0.25">
      <c r="A222" s="1" t="s">
        <v>1482</v>
      </c>
      <c r="B222" s="1" t="s">
        <v>1488</v>
      </c>
      <c r="C222" s="1" t="s">
        <v>262</v>
      </c>
      <c r="D222" s="1" t="s">
        <v>1489</v>
      </c>
      <c r="E222" s="2">
        <v>20044.580000000002</v>
      </c>
      <c r="F222" s="1" t="s">
        <v>1490</v>
      </c>
      <c r="G222" s="1" t="s">
        <v>1491</v>
      </c>
      <c r="H222" s="1" t="s">
        <v>5</v>
      </c>
      <c r="I222" s="1" t="s">
        <v>2974</v>
      </c>
    </row>
    <row r="223" spans="1:9" x14ac:dyDescent="0.25">
      <c r="A223" s="1" t="s">
        <v>1600</v>
      </c>
      <c r="B223" s="1" t="s">
        <v>1600</v>
      </c>
      <c r="C223" s="1" t="s">
        <v>262</v>
      </c>
      <c r="D223" s="1" t="s">
        <v>1601</v>
      </c>
      <c r="E223" s="2">
        <v>2721.11</v>
      </c>
      <c r="F223" s="1" t="s">
        <v>1602</v>
      </c>
      <c r="G223" s="1" t="s">
        <v>1603</v>
      </c>
      <c r="H223" s="1" t="s">
        <v>5</v>
      </c>
      <c r="I223" s="1" t="s">
        <v>2974</v>
      </c>
    </row>
    <row r="224" spans="1:9" x14ac:dyDescent="0.25">
      <c r="A224" s="1" t="s">
        <v>1600</v>
      </c>
      <c r="B224" s="1" t="s">
        <v>1600</v>
      </c>
      <c r="C224" s="1" t="s">
        <v>262</v>
      </c>
      <c r="D224" s="1" t="s">
        <v>1604</v>
      </c>
      <c r="E224" s="2">
        <v>20044.580000000002</v>
      </c>
      <c r="F224" s="1" t="s">
        <v>1602</v>
      </c>
      <c r="G224" s="1" t="s">
        <v>1603</v>
      </c>
      <c r="H224" s="1" t="s">
        <v>5</v>
      </c>
      <c r="I224" s="1" t="s">
        <v>2974</v>
      </c>
    </row>
    <row r="225" spans="1:9" x14ac:dyDescent="0.25">
      <c r="A225" s="1" t="s">
        <v>1692</v>
      </c>
      <c r="B225" s="1" t="s">
        <v>1692</v>
      </c>
      <c r="C225" s="1" t="s">
        <v>262</v>
      </c>
      <c r="D225" s="1" t="s">
        <v>1699</v>
      </c>
      <c r="E225" s="2">
        <v>1160.92</v>
      </c>
      <c r="F225" s="1" t="s">
        <v>1700</v>
      </c>
      <c r="G225" s="1" t="s">
        <v>1701</v>
      </c>
      <c r="H225" s="1" t="s">
        <v>5</v>
      </c>
      <c r="I225" s="1" t="s">
        <v>2974</v>
      </c>
    </row>
    <row r="226" spans="1:9" x14ac:dyDescent="0.25">
      <c r="A226" s="1" t="s">
        <v>1692</v>
      </c>
      <c r="B226" s="1" t="s">
        <v>1692</v>
      </c>
      <c r="C226" s="1" t="s">
        <v>262</v>
      </c>
      <c r="D226" s="1" t="s">
        <v>1702</v>
      </c>
      <c r="E226" s="2">
        <v>20044.580000000002</v>
      </c>
      <c r="F226" s="1" t="s">
        <v>1700</v>
      </c>
      <c r="G226" s="1" t="s">
        <v>1701</v>
      </c>
      <c r="H226" s="1" t="s">
        <v>5</v>
      </c>
      <c r="I226" s="1" t="s">
        <v>2974</v>
      </c>
    </row>
    <row r="227" spans="1:9" x14ac:dyDescent="0.25">
      <c r="A227" s="1" t="s">
        <v>1798</v>
      </c>
      <c r="B227" s="1" t="s">
        <v>1798</v>
      </c>
      <c r="C227" s="1" t="s">
        <v>262</v>
      </c>
      <c r="D227" s="1" t="s">
        <v>1803</v>
      </c>
      <c r="E227" s="2">
        <v>20044.580000000002</v>
      </c>
      <c r="F227" s="1" t="s">
        <v>1804</v>
      </c>
      <c r="G227" s="1" t="s">
        <v>1805</v>
      </c>
      <c r="H227" s="1" t="s">
        <v>5</v>
      </c>
      <c r="I227" s="1" t="s">
        <v>2974</v>
      </c>
    </row>
    <row r="228" spans="1:9" x14ac:dyDescent="0.25">
      <c r="A228" s="1" t="s">
        <v>1895</v>
      </c>
      <c r="B228" s="1" t="s">
        <v>1895</v>
      </c>
      <c r="C228" s="1" t="s">
        <v>262</v>
      </c>
      <c r="D228" s="1" t="s">
        <v>1900</v>
      </c>
      <c r="E228" s="2">
        <v>3790.04</v>
      </c>
      <c r="F228" s="1" t="s">
        <v>1901</v>
      </c>
      <c r="G228" s="1" t="s">
        <v>1902</v>
      </c>
      <c r="H228" s="1" t="s">
        <v>5</v>
      </c>
      <c r="I228" s="1" t="s">
        <v>2974</v>
      </c>
    </row>
    <row r="229" spans="1:9" x14ac:dyDescent="0.25">
      <c r="A229" s="1" t="s">
        <v>1895</v>
      </c>
      <c r="B229" s="1" t="s">
        <v>1895</v>
      </c>
      <c r="C229" s="1" t="s">
        <v>262</v>
      </c>
      <c r="D229" s="1" t="s">
        <v>1903</v>
      </c>
      <c r="E229" s="2">
        <v>20044.580000000002</v>
      </c>
      <c r="F229" s="1" t="s">
        <v>1901</v>
      </c>
      <c r="G229" s="1" t="s">
        <v>1902</v>
      </c>
      <c r="H229" s="1" t="s">
        <v>5</v>
      </c>
      <c r="I229" s="1" t="s">
        <v>2974</v>
      </c>
    </row>
    <row r="230" spans="1:9" x14ac:dyDescent="0.25">
      <c r="A230" s="1" t="s">
        <v>2042</v>
      </c>
      <c r="B230" s="1" t="s">
        <v>2021</v>
      </c>
      <c r="C230" s="1" t="s">
        <v>262</v>
      </c>
      <c r="D230" s="1" t="s">
        <v>2058</v>
      </c>
      <c r="E230" s="2">
        <v>20044.580000000002</v>
      </c>
      <c r="F230" s="1" t="s">
        <v>2059</v>
      </c>
      <c r="G230" s="1" t="s">
        <v>2060</v>
      </c>
      <c r="H230" s="1" t="s">
        <v>5</v>
      </c>
      <c r="I230" s="1" t="s">
        <v>2974</v>
      </c>
    </row>
    <row r="231" spans="1:9" x14ac:dyDescent="0.25">
      <c r="A231" s="1" t="s">
        <v>2088</v>
      </c>
      <c r="B231" s="1" t="s">
        <v>2088</v>
      </c>
      <c r="C231" s="1" t="s">
        <v>262</v>
      </c>
      <c r="D231" s="1" t="s">
        <v>2089</v>
      </c>
      <c r="E231" s="2">
        <v>8239.82</v>
      </c>
      <c r="F231" s="1" t="s">
        <v>2090</v>
      </c>
      <c r="G231" s="1" t="s">
        <v>2091</v>
      </c>
      <c r="H231" s="1" t="s">
        <v>5</v>
      </c>
      <c r="I231" s="1" t="s">
        <v>2974</v>
      </c>
    </row>
    <row r="232" spans="1:9" x14ac:dyDescent="0.25">
      <c r="A232" s="1" t="s">
        <v>2088</v>
      </c>
      <c r="B232" s="1" t="s">
        <v>2088</v>
      </c>
      <c r="C232" s="1" t="s">
        <v>262</v>
      </c>
      <c r="D232" s="1" t="s">
        <v>2092</v>
      </c>
      <c r="E232" s="2">
        <v>20044.580000000002</v>
      </c>
      <c r="F232" s="1" t="s">
        <v>2090</v>
      </c>
      <c r="G232" s="1" t="s">
        <v>2091</v>
      </c>
      <c r="H232" s="1" t="s">
        <v>5</v>
      </c>
      <c r="I232" s="1" t="s">
        <v>2974</v>
      </c>
    </row>
    <row r="233" spans="1:9" x14ac:dyDescent="0.25">
      <c r="A233" s="1" t="s">
        <v>2197</v>
      </c>
      <c r="B233" s="1" t="s">
        <v>2197</v>
      </c>
      <c r="C233" s="1" t="s">
        <v>262</v>
      </c>
      <c r="D233" s="1" t="s">
        <v>2198</v>
      </c>
      <c r="E233" s="2">
        <v>10419.67</v>
      </c>
      <c r="F233" s="1" t="s">
        <v>2199</v>
      </c>
      <c r="G233" s="1" t="s">
        <v>2200</v>
      </c>
      <c r="H233" s="1" t="s">
        <v>5</v>
      </c>
      <c r="I233" s="1" t="s">
        <v>2974</v>
      </c>
    </row>
    <row r="234" spans="1:9" x14ac:dyDescent="0.25">
      <c r="A234" s="1" t="s">
        <v>2197</v>
      </c>
      <c r="B234" s="1" t="s">
        <v>2197</v>
      </c>
      <c r="C234" s="1" t="s">
        <v>262</v>
      </c>
      <c r="D234" s="1" t="s">
        <v>2201</v>
      </c>
      <c r="E234" s="2">
        <v>20044.580000000002</v>
      </c>
      <c r="F234" s="1" t="s">
        <v>2199</v>
      </c>
      <c r="G234" s="1" t="s">
        <v>2200</v>
      </c>
      <c r="H234" s="1" t="s">
        <v>5</v>
      </c>
      <c r="I234" s="1" t="s">
        <v>2974</v>
      </c>
    </row>
    <row r="235" spans="1:9" x14ac:dyDescent="0.25">
      <c r="A235" s="1" t="s">
        <v>2280</v>
      </c>
      <c r="B235" s="1" t="s">
        <v>2280</v>
      </c>
      <c r="C235" s="1" t="s">
        <v>262</v>
      </c>
      <c r="D235" s="1" t="s">
        <v>2284</v>
      </c>
      <c r="E235" s="2">
        <v>10495.18</v>
      </c>
      <c r="F235" s="1" t="s">
        <v>2285</v>
      </c>
      <c r="G235" s="1" t="s">
        <v>2286</v>
      </c>
      <c r="H235" s="1" t="s">
        <v>5</v>
      </c>
      <c r="I235" s="1" t="s">
        <v>2974</v>
      </c>
    </row>
    <row r="236" spans="1:9" x14ac:dyDescent="0.25">
      <c r="A236" s="1" t="s">
        <v>2280</v>
      </c>
      <c r="B236" s="1" t="s">
        <v>2280</v>
      </c>
      <c r="C236" s="1" t="s">
        <v>262</v>
      </c>
      <c r="D236" s="1" t="s">
        <v>2287</v>
      </c>
      <c r="E236" s="2">
        <v>20044.580000000002</v>
      </c>
      <c r="F236" s="1" t="s">
        <v>2285</v>
      </c>
      <c r="G236" s="1" t="s">
        <v>2286</v>
      </c>
      <c r="H236" s="1" t="s">
        <v>5</v>
      </c>
      <c r="I236" s="1" t="s">
        <v>2974</v>
      </c>
    </row>
    <row r="237" spans="1:9" x14ac:dyDescent="0.25">
      <c r="A237" s="1" t="s">
        <v>2445</v>
      </c>
      <c r="B237" s="1" t="s">
        <v>2445</v>
      </c>
      <c r="C237" s="1" t="s">
        <v>262</v>
      </c>
      <c r="D237" s="1" t="s">
        <v>2449</v>
      </c>
      <c r="E237" s="2">
        <v>20044.580000000002</v>
      </c>
      <c r="F237" s="1" t="s">
        <v>2450</v>
      </c>
      <c r="G237" s="1" t="s">
        <v>2451</v>
      </c>
      <c r="H237" s="1" t="s">
        <v>5</v>
      </c>
      <c r="I237" s="1" t="s">
        <v>2974</v>
      </c>
    </row>
    <row r="238" spans="1:9" x14ac:dyDescent="0.25">
      <c r="A238" s="1" t="s">
        <v>2445</v>
      </c>
      <c r="B238" s="1" t="s">
        <v>2445</v>
      </c>
      <c r="C238" s="1" t="s">
        <v>262</v>
      </c>
      <c r="D238" s="1" t="s">
        <v>2452</v>
      </c>
      <c r="E238" s="2">
        <v>22612.84</v>
      </c>
      <c r="F238" s="1" t="s">
        <v>2450</v>
      </c>
      <c r="G238" s="1" t="s">
        <v>2451</v>
      </c>
      <c r="H238" s="1" t="s">
        <v>5</v>
      </c>
      <c r="I238" s="1" t="s">
        <v>2974</v>
      </c>
    </row>
    <row r="239" spans="1:9" x14ac:dyDescent="0.25">
      <c r="A239" s="1" t="s">
        <v>2796</v>
      </c>
      <c r="B239" s="1" t="s">
        <v>2796</v>
      </c>
      <c r="C239" s="1" t="s">
        <v>262</v>
      </c>
      <c r="D239" s="1" t="s">
        <v>2833</v>
      </c>
      <c r="E239" s="2">
        <v>-54316.34</v>
      </c>
      <c r="F239" s="1" t="s">
        <v>2834</v>
      </c>
      <c r="G239" s="1" t="s">
        <v>2835</v>
      </c>
      <c r="H239" s="1" t="s">
        <v>5</v>
      </c>
      <c r="I239" s="1" t="s">
        <v>2974</v>
      </c>
    </row>
    <row r="240" spans="1:9" x14ac:dyDescent="0.25">
      <c r="A240" s="1" t="s">
        <v>2796</v>
      </c>
      <c r="B240" s="1" t="s">
        <v>2784</v>
      </c>
      <c r="C240" s="1" t="s">
        <v>262</v>
      </c>
      <c r="D240" s="1" t="s">
        <v>1418</v>
      </c>
      <c r="E240" s="2">
        <v>17266.560000000001</v>
      </c>
      <c r="F240" s="1" t="s">
        <v>2836</v>
      </c>
      <c r="G240" s="1" t="s">
        <v>2837</v>
      </c>
      <c r="H240" s="1" t="s">
        <v>5</v>
      </c>
      <c r="I240" s="1" t="s">
        <v>2974</v>
      </c>
    </row>
    <row r="242" spans="1:9" x14ac:dyDescent="0.25">
      <c r="A242" s="9"/>
      <c r="B242" s="9"/>
      <c r="C242" s="9"/>
      <c r="D242" s="9"/>
      <c r="E242" s="10">
        <f>SUM(E180:E241)</f>
        <v>1478082.5100000014</v>
      </c>
      <c r="F242" s="9"/>
      <c r="G242" s="9"/>
      <c r="H242" s="9"/>
      <c r="I242" s="9"/>
    </row>
    <row r="244" spans="1:9" x14ac:dyDescent="0.25">
      <c r="A244" s="1" t="s">
        <v>122</v>
      </c>
      <c r="C244" s="1" t="s">
        <v>132</v>
      </c>
      <c r="D244" s="1" t="s">
        <v>136</v>
      </c>
      <c r="E244" s="2">
        <v>320.39999999999998</v>
      </c>
      <c r="F244" s="1" t="s">
        <v>134</v>
      </c>
      <c r="H244" s="1" t="s">
        <v>67</v>
      </c>
      <c r="I244" s="1" t="s">
        <v>2974</v>
      </c>
    </row>
    <row r="245" spans="1:9" x14ac:dyDescent="0.25">
      <c r="A245" s="1" t="s">
        <v>122</v>
      </c>
      <c r="C245" s="1" t="s">
        <v>132</v>
      </c>
      <c r="D245" s="1" t="s">
        <v>137</v>
      </c>
      <c r="E245" s="2">
        <v>320.39999999999998</v>
      </c>
      <c r="F245" s="1" t="s">
        <v>134</v>
      </c>
      <c r="H245" s="1" t="s">
        <v>67</v>
      </c>
      <c r="I245" s="1" t="s">
        <v>2974</v>
      </c>
    </row>
    <row r="246" spans="1:9" x14ac:dyDescent="0.25">
      <c r="A246" s="1" t="s">
        <v>122</v>
      </c>
      <c r="C246" s="1" t="s">
        <v>132</v>
      </c>
      <c r="D246" s="1" t="s">
        <v>138</v>
      </c>
      <c r="E246" s="2">
        <v>320.39999999999998</v>
      </c>
      <c r="F246" s="1" t="s">
        <v>134</v>
      </c>
      <c r="H246" s="1" t="s">
        <v>67</v>
      </c>
      <c r="I246" s="1" t="s">
        <v>2974</v>
      </c>
    </row>
    <row r="247" spans="1:9" x14ac:dyDescent="0.25">
      <c r="A247" s="1" t="s">
        <v>122</v>
      </c>
      <c r="C247" s="1" t="s">
        <v>132</v>
      </c>
      <c r="D247" s="1" t="s">
        <v>139</v>
      </c>
      <c r="E247" s="2">
        <v>320.39999999999998</v>
      </c>
      <c r="F247" s="1" t="s">
        <v>134</v>
      </c>
      <c r="H247" s="1" t="s">
        <v>67</v>
      </c>
      <c r="I247" s="1" t="s">
        <v>2974</v>
      </c>
    </row>
    <row r="248" spans="1:9" x14ac:dyDescent="0.25">
      <c r="A248" s="1" t="s">
        <v>347</v>
      </c>
      <c r="B248" s="1" t="s">
        <v>348</v>
      </c>
      <c r="C248" s="1" t="s">
        <v>349</v>
      </c>
      <c r="D248" s="1" t="s">
        <v>350</v>
      </c>
      <c r="E248" s="2">
        <v>331.2</v>
      </c>
      <c r="F248" s="1" t="s">
        <v>351</v>
      </c>
      <c r="G248" s="1" t="s">
        <v>352</v>
      </c>
      <c r="H248" s="1" t="s">
        <v>5</v>
      </c>
      <c r="I248" s="1" t="s">
        <v>2974</v>
      </c>
    </row>
    <row r="249" spans="1:9" x14ac:dyDescent="0.25">
      <c r="A249" s="1" t="s">
        <v>347</v>
      </c>
      <c r="B249" s="1" t="s">
        <v>348</v>
      </c>
      <c r="C249" s="1" t="s">
        <v>349</v>
      </c>
      <c r="D249" s="1" t="s">
        <v>353</v>
      </c>
      <c r="E249" s="2">
        <v>331.2</v>
      </c>
      <c r="F249" s="1" t="s">
        <v>354</v>
      </c>
      <c r="G249" s="1" t="s">
        <v>355</v>
      </c>
      <c r="H249" s="1" t="s">
        <v>5</v>
      </c>
      <c r="I249" s="1" t="s">
        <v>2974</v>
      </c>
    </row>
    <row r="250" spans="1:9" x14ac:dyDescent="0.25">
      <c r="A250" s="1" t="s">
        <v>347</v>
      </c>
      <c r="B250" s="1" t="s">
        <v>348</v>
      </c>
      <c r="C250" s="1" t="s">
        <v>349</v>
      </c>
      <c r="D250" s="1" t="s">
        <v>356</v>
      </c>
      <c r="E250" s="2">
        <v>331.2</v>
      </c>
      <c r="F250" s="1" t="s">
        <v>357</v>
      </c>
      <c r="G250" s="1" t="s">
        <v>358</v>
      </c>
      <c r="H250" s="1" t="s">
        <v>5</v>
      </c>
      <c r="I250" s="1" t="s">
        <v>2974</v>
      </c>
    </row>
    <row r="251" spans="1:9" x14ac:dyDescent="0.25">
      <c r="A251" s="1" t="s">
        <v>347</v>
      </c>
      <c r="B251" s="1" t="s">
        <v>348</v>
      </c>
      <c r="C251" s="1" t="s">
        <v>349</v>
      </c>
      <c r="D251" s="1" t="s">
        <v>359</v>
      </c>
      <c r="E251" s="2">
        <v>331.2</v>
      </c>
      <c r="F251" s="1" t="s">
        <v>360</v>
      </c>
      <c r="G251" s="1" t="s">
        <v>361</v>
      </c>
      <c r="H251" s="1" t="s">
        <v>5</v>
      </c>
      <c r="I251" s="1" t="s">
        <v>2974</v>
      </c>
    </row>
    <row r="252" spans="1:9" x14ac:dyDescent="0.25">
      <c r="A252" s="1" t="s">
        <v>698</v>
      </c>
      <c r="B252" s="1" t="s">
        <v>703</v>
      </c>
      <c r="C252" s="1" t="s">
        <v>349</v>
      </c>
      <c r="D252" s="1" t="s">
        <v>704</v>
      </c>
      <c r="E252" s="2">
        <v>342.9</v>
      </c>
      <c r="F252" s="1" t="s">
        <v>705</v>
      </c>
      <c r="G252" s="1" t="s">
        <v>706</v>
      </c>
      <c r="H252" s="1" t="s">
        <v>5</v>
      </c>
      <c r="I252" s="1" t="s">
        <v>2974</v>
      </c>
    </row>
    <row r="253" spans="1:9" x14ac:dyDescent="0.25">
      <c r="A253" s="1" t="s">
        <v>698</v>
      </c>
      <c r="B253" s="1" t="s">
        <v>703</v>
      </c>
      <c r="C253" s="1" t="s">
        <v>349</v>
      </c>
      <c r="D253" s="1" t="s">
        <v>704</v>
      </c>
      <c r="E253" s="2">
        <v>342.9</v>
      </c>
      <c r="F253" s="1" t="s">
        <v>707</v>
      </c>
      <c r="G253" s="1" t="s">
        <v>708</v>
      </c>
      <c r="H253" s="1" t="s">
        <v>5</v>
      </c>
      <c r="I253" s="1" t="s">
        <v>2974</v>
      </c>
    </row>
    <row r="254" spans="1:9" x14ac:dyDescent="0.25">
      <c r="A254" s="1" t="s">
        <v>698</v>
      </c>
      <c r="B254" s="1" t="s">
        <v>703</v>
      </c>
      <c r="C254" s="1" t="s">
        <v>349</v>
      </c>
      <c r="D254" s="1" t="s">
        <v>704</v>
      </c>
      <c r="E254" s="2">
        <v>342.9</v>
      </c>
      <c r="F254" s="1" t="s">
        <v>709</v>
      </c>
      <c r="G254" s="1" t="s">
        <v>710</v>
      </c>
      <c r="H254" s="1" t="s">
        <v>5</v>
      </c>
      <c r="I254" s="1" t="s">
        <v>2974</v>
      </c>
    </row>
    <row r="255" spans="1:9" x14ac:dyDescent="0.25">
      <c r="A255" s="1" t="s">
        <v>863</v>
      </c>
      <c r="B255" s="1" t="s">
        <v>864</v>
      </c>
      <c r="C255" s="1" t="s">
        <v>349</v>
      </c>
      <c r="E255" s="2">
        <v>190.5</v>
      </c>
      <c r="F255" s="1" t="s">
        <v>865</v>
      </c>
      <c r="G255" s="1" t="s">
        <v>866</v>
      </c>
      <c r="H255" s="1" t="s">
        <v>5</v>
      </c>
      <c r="I255" s="1" t="s">
        <v>2974</v>
      </c>
    </row>
    <row r="256" spans="1:9" x14ac:dyDescent="0.25">
      <c r="A256" s="1" t="s">
        <v>1501</v>
      </c>
      <c r="B256" s="1" t="s">
        <v>1502</v>
      </c>
      <c r="C256" s="1" t="s">
        <v>349</v>
      </c>
      <c r="E256" s="2">
        <v>195.5</v>
      </c>
      <c r="F256" s="1" t="s">
        <v>1503</v>
      </c>
      <c r="G256" s="1" t="s">
        <v>1504</v>
      </c>
      <c r="H256" s="1" t="s">
        <v>5</v>
      </c>
      <c r="I256" s="1" t="s">
        <v>2974</v>
      </c>
    </row>
    <row r="257" spans="1:9" x14ac:dyDescent="0.25">
      <c r="A257" s="1" t="s">
        <v>1501</v>
      </c>
      <c r="B257" s="1" t="s">
        <v>1502</v>
      </c>
      <c r="C257" s="1" t="s">
        <v>349</v>
      </c>
      <c r="E257" s="2">
        <v>195.5</v>
      </c>
      <c r="F257" s="1" t="s">
        <v>1505</v>
      </c>
      <c r="G257" s="1" t="s">
        <v>1506</v>
      </c>
      <c r="H257" s="1" t="s">
        <v>5</v>
      </c>
      <c r="I257" s="1" t="s">
        <v>2974</v>
      </c>
    </row>
    <row r="258" spans="1:9" x14ac:dyDescent="0.25">
      <c r="A258" s="1" t="s">
        <v>1501</v>
      </c>
      <c r="B258" s="1" t="s">
        <v>1502</v>
      </c>
      <c r="C258" s="1" t="s">
        <v>349</v>
      </c>
      <c r="E258" s="2">
        <v>195.5</v>
      </c>
      <c r="F258" s="1" t="s">
        <v>1507</v>
      </c>
      <c r="G258" s="1" t="s">
        <v>1508</v>
      </c>
      <c r="H258" s="1" t="s">
        <v>5</v>
      </c>
      <c r="I258" s="1" t="s">
        <v>2974</v>
      </c>
    </row>
    <row r="259" spans="1:9" x14ac:dyDescent="0.25">
      <c r="A259" s="1" t="s">
        <v>1501</v>
      </c>
      <c r="B259" s="1" t="s">
        <v>1502</v>
      </c>
      <c r="C259" s="1" t="s">
        <v>349</v>
      </c>
      <c r="E259" s="2">
        <v>195.5</v>
      </c>
      <c r="F259" s="1" t="s">
        <v>1509</v>
      </c>
      <c r="G259" s="1" t="s">
        <v>1510</v>
      </c>
      <c r="H259" s="1" t="s">
        <v>5</v>
      </c>
      <c r="I259" s="1" t="s">
        <v>2974</v>
      </c>
    </row>
    <row r="260" spans="1:9" x14ac:dyDescent="0.25">
      <c r="A260" s="1" t="s">
        <v>1501</v>
      </c>
      <c r="B260" s="1" t="s">
        <v>1511</v>
      </c>
      <c r="C260" s="1" t="s">
        <v>349</v>
      </c>
      <c r="E260" s="2">
        <v>400</v>
      </c>
      <c r="F260" s="1" t="s">
        <v>1512</v>
      </c>
      <c r="G260" s="1" t="s">
        <v>1513</v>
      </c>
      <c r="H260" s="1" t="s">
        <v>5</v>
      </c>
      <c r="I260" s="1" t="s">
        <v>2974</v>
      </c>
    </row>
    <row r="261" spans="1:9" x14ac:dyDescent="0.25">
      <c r="A261" s="1" t="s">
        <v>1501</v>
      </c>
      <c r="B261" s="1" t="s">
        <v>1511</v>
      </c>
      <c r="C261" s="1" t="s">
        <v>349</v>
      </c>
      <c r="E261" s="2">
        <v>400</v>
      </c>
      <c r="F261" s="1" t="s">
        <v>1514</v>
      </c>
      <c r="G261" s="1" t="s">
        <v>1515</v>
      </c>
      <c r="H261" s="1" t="s">
        <v>5</v>
      </c>
      <c r="I261" s="1" t="s">
        <v>2974</v>
      </c>
    </row>
    <row r="262" spans="1:9" x14ac:dyDescent="0.25">
      <c r="A262" s="1" t="s">
        <v>1501</v>
      </c>
      <c r="B262" s="1" t="s">
        <v>1511</v>
      </c>
      <c r="C262" s="1" t="s">
        <v>349</v>
      </c>
      <c r="E262" s="2">
        <v>400</v>
      </c>
      <c r="F262" s="1" t="s">
        <v>1516</v>
      </c>
      <c r="G262" s="1" t="s">
        <v>1517</v>
      </c>
      <c r="H262" s="1" t="s">
        <v>5</v>
      </c>
      <c r="I262" s="1" t="s">
        <v>2974</v>
      </c>
    </row>
    <row r="263" spans="1:9" x14ac:dyDescent="0.25">
      <c r="A263" s="1" t="s">
        <v>1501</v>
      </c>
      <c r="B263" s="1" t="s">
        <v>1511</v>
      </c>
      <c r="C263" s="1" t="s">
        <v>349</v>
      </c>
      <c r="E263" s="2">
        <v>400</v>
      </c>
      <c r="F263" s="1" t="s">
        <v>1518</v>
      </c>
      <c r="G263" s="1" t="s">
        <v>1519</v>
      </c>
      <c r="H263" s="1" t="s">
        <v>5</v>
      </c>
      <c r="I263" s="1" t="s">
        <v>2974</v>
      </c>
    </row>
    <row r="264" spans="1:9" x14ac:dyDescent="0.25">
      <c r="A264" s="1" t="s">
        <v>2370</v>
      </c>
      <c r="B264" s="1" t="s">
        <v>2371</v>
      </c>
      <c r="C264" s="1" t="s">
        <v>349</v>
      </c>
      <c r="D264" s="1" t="s">
        <v>2372</v>
      </c>
      <c r="E264" s="2">
        <v>199.5</v>
      </c>
      <c r="F264" s="1" t="s">
        <v>2373</v>
      </c>
      <c r="G264" s="1" t="s">
        <v>2374</v>
      </c>
      <c r="H264" s="1" t="s">
        <v>5</v>
      </c>
      <c r="I264" s="1" t="s">
        <v>2974</v>
      </c>
    </row>
    <row r="265" spans="1:9" x14ac:dyDescent="0.25">
      <c r="A265" s="1" t="s">
        <v>2370</v>
      </c>
      <c r="B265" s="1" t="s">
        <v>2371</v>
      </c>
      <c r="C265" s="1" t="s">
        <v>349</v>
      </c>
      <c r="D265" s="1" t="s">
        <v>2375</v>
      </c>
      <c r="E265" s="2">
        <v>199.5</v>
      </c>
      <c r="F265" s="1" t="s">
        <v>2376</v>
      </c>
      <c r="G265" s="1" t="s">
        <v>2377</v>
      </c>
      <c r="H265" s="1" t="s">
        <v>5</v>
      </c>
      <c r="I265" s="1" t="s">
        <v>2974</v>
      </c>
    </row>
    <row r="266" spans="1:9" x14ac:dyDescent="0.25">
      <c r="A266" s="1" t="s">
        <v>2370</v>
      </c>
      <c r="B266" s="1" t="s">
        <v>2371</v>
      </c>
      <c r="C266" s="1" t="s">
        <v>349</v>
      </c>
      <c r="D266" s="1" t="s">
        <v>2378</v>
      </c>
      <c r="E266" s="2">
        <v>199.5</v>
      </c>
      <c r="F266" s="1" t="s">
        <v>2379</v>
      </c>
      <c r="G266" s="1" t="s">
        <v>2380</v>
      </c>
      <c r="H266" s="1" t="s">
        <v>5</v>
      </c>
      <c r="I266" s="1" t="s">
        <v>2974</v>
      </c>
    </row>
    <row r="267" spans="1:9" x14ac:dyDescent="0.25">
      <c r="A267" s="1" t="s">
        <v>2370</v>
      </c>
      <c r="B267" s="1" t="s">
        <v>2371</v>
      </c>
      <c r="C267" s="1" t="s">
        <v>349</v>
      </c>
      <c r="D267" s="1" t="s">
        <v>2381</v>
      </c>
      <c r="E267" s="2">
        <v>199.5</v>
      </c>
      <c r="F267" s="1" t="s">
        <v>2382</v>
      </c>
      <c r="G267" s="1" t="s">
        <v>2383</v>
      </c>
      <c r="H267" s="1" t="s">
        <v>5</v>
      </c>
      <c r="I267" s="1" t="s">
        <v>2974</v>
      </c>
    </row>
    <row r="269" spans="1:9" x14ac:dyDescent="0.25">
      <c r="A269" s="9"/>
      <c r="B269" s="9"/>
      <c r="C269" s="9"/>
      <c r="D269" s="9"/>
      <c r="E269" s="10">
        <f>SUM(E244:E268)</f>
        <v>7005.6</v>
      </c>
      <c r="F269" s="9"/>
      <c r="G269" s="9"/>
      <c r="H269" s="9"/>
      <c r="I269" s="9"/>
    </row>
    <row r="271" spans="1:9" x14ac:dyDescent="0.25">
      <c r="A271" s="1" t="s">
        <v>901</v>
      </c>
      <c r="C271" s="1" t="s">
        <v>902</v>
      </c>
      <c r="D271" s="1" t="s">
        <v>844</v>
      </c>
      <c r="E271" s="2">
        <v>-300</v>
      </c>
      <c r="F271" s="1" t="s">
        <v>903</v>
      </c>
      <c r="H271" s="1" t="s">
        <v>528</v>
      </c>
      <c r="I271" s="1" t="s">
        <v>2974</v>
      </c>
    </row>
    <row r="272" spans="1:9" x14ac:dyDescent="0.25">
      <c r="A272" s="1" t="s">
        <v>122</v>
      </c>
      <c r="C272" s="1" t="s">
        <v>200</v>
      </c>
      <c r="D272" s="1" t="s">
        <v>203</v>
      </c>
      <c r="E272" s="2">
        <v>300</v>
      </c>
      <c r="F272" s="1" t="s">
        <v>202</v>
      </c>
      <c r="H272" s="1" t="s">
        <v>67</v>
      </c>
      <c r="I272" s="1" t="s">
        <v>2974</v>
      </c>
    </row>
    <row r="273" spans="1:9" x14ac:dyDescent="0.25">
      <c r="A273" s="1" t="s">
        <v>122</v>
      </c>
      <c r="C273" s="1" t="s">
        <v>200</v>
      </c>
      <c r="D273" s="1" t="s">
        <v>204</v>
      </c>
      <c r="E273" s="2">
        <v>300</v>
      </c>
      <c r="F273" s="1" t="s">
        <v>202</v>
      </c>
      <c r="H273" s="1" t="s">
        <v>67</v>
      </c>
      <c r="I273" s="1" t="s">
        <v>2974</v>
      </c>
    </row>
    <row r="274" spans="1:9" x14ac:dyDescent="0.25">
      <c r="A274" s="1" t="s">
        <v>122</v>
      </c>
      <c r="C274" s="1" t="s">
        <v>200</v>
      </c>
      <c r="D274" s="1" t="s">
        <v>205</v>
      </c>
      <c r="E274" s="2">
        <v>300</v>
      </c>
      <c r="F274" s="1" t="s">
        <v>202</v>
      </c>
      <c r="H274" s="1" t="s">
        <v>67</v>
      </c>
      <c r="I274" s="1" t="s">
        <v>2974</v>
      </c>
    </row>
    <row r="275" spans="1:9" x14ac:dyDescent="0.25">
      <c r="A275" s="1" t="s">
        <v>842</v>
      </c>
      <c r="B275" s="1" t="s">
        <v>842</v>
      </c>
      <c r="C275" s="1" t="s">
        <v>843</v>
      </c>
      <c r="D275" s="1" t="s">
        <v>844</v>
      </c>
      <c r="E275" s="2">
        <v>300</v>
      </c>
      <c r="F275" s="1" t="s">
        <v>845</v>
      </c>
      <c r="G275" s="1" t="s">
        <v>846</v>
      </c>
      <c r="H275" s="1" t="s">
        <v>5</v>
      </c>
      <c r="I275" s="1" t="s">
        <v>2974</v>
      </c>
    </row>
    <row r="277" spans="1:9" s="3" customFormat="1" x14ac:dyDescent="0.25">
      <c r="A277" s="9"/>
      <c r="B277" s="9"/>
      <c r="C277" s="9"/>
      <c r="D277" s="9"/>
      <c r="E277" s="10">
        <f>SUM(E271:E276)</f>
        <v>900</v>
      </c>
      <c r="F277" s="9"/>
      <c r="G277" s="9"/>
      <c r="H277" s="9"/>
      <c r="I277" s="9"/>
    </row>
    <row r="279" spans="1:9" x14ac:dyDescent="0.25">
      <c r="A279" s="1" t="s">
        <v>1145</v>
      </c>
      <c r="B279" s="1" t="s">
        <v>1142</v>
      </c>
      <c r="C279" s="1" t="s">
        <v>1146</v>
      </c>
      <c r="D279" s="1" t="s">
        <v>1147</v>
      </c>
      <c r="E279" s="2">
        <v>600</v>
      </c>
      <c r="F279" s="1" t="s">
        <v>1148</v>
      </c>
      <c r="G279" s="1" t="s">
        <v>1149</v>
      </c>
      <c r="H279" s="1" t="s">
        <v>5</v>
      </c>
      <c r="I279" s="1" t="s">
        <v>2974</v>
      </c>
    </row>
    <row r="280" spans="1:9" x14ac:dyDescent="0.25">
      <c r="A280" s="1" t="s">
        <v>1276</v>
      </c>
      <c r="B280" s="1" t="s">
        <v>1276</v>
      </c>
      <c r="C280" s="1" t="s">
        <v>1146</v>
      </c>
      <c r="D280" s="1" t="s">
        <v>1277</v>
      </c>
      <c r="E280" s="2">
        <v>525</v>
      </c>
      <c r="F280" s="1" t="s">
        <v>1278</v>
      </c>
      <c r="G280" s="1" t="s">
        <v>1279</v>
      </c>
      <c r="H280" s="1" t="s">
        <v>5</v>
      </c>
      <c r="I280" s="1" t="s">
        <v>2974</v>
      </c>
    </row>
    <row r="282" spans="1:9" s="3" customFormat="1" x14ac:dyDescent="0.25">
      <c r="A282" s="9"/>
      <c r="B282" s="9"/>
      <c r="C282" s="9"/>
      <c r="D282" s="9"/>
      <c r="E282" s="10">
        <f>SUM(E279:E281)</f>
        <v>1125</v>
      </c>
      <c r="F282" s="9"/>
      <c r="G282" s="9"/>
      <c r="H282" s="9"/>
      <c r="I282" s="9"/>
    </row>
    <row r="284" spans="1:9" x14ac:dyDescent="0.25">
      <c r="A284" s="1" t="s">
        <v>84</v>
      </c>
      <c r="B284" s="1" t="s">
        <v>84</v>
      </c>
      <c r="C284" s="1" t="s">
        <v>87</v>
      </c>
      <c r="E284" s="2">
        <v>40000</v>
      </c>
      <c r="F284" s="1" t="s">
        <v>88</v>
      </c>
      <c r="G284" s="1" t="s">
        <v>89</v>
      </c>
      <c r="H284" s="1" t="s">
        <v>5</v>
      </c>
      <c r="I284" s="1" t="s">
        <v>2974</v>
      </c>
    </row>
    <row r="286" spans="1:9" s="3" customFormat="1" x14ac:dyDescent="0.25">
      <c r="A286" s="9"/>
      <c r="B286" s="9"/>
      <c r="C286" s="9"/>
      <c r="D286" s="9"/>
      <c r="E286" s="10">
        <f>SUM(E284:E285)</f>
        <v>40000</v>
      </c>
      <c r="F286" s="9"/>
      <c r="G286" s="9"/>
      <c r="H286" s="9"/>
      <c r="I286" s="9"/>
    </row>
    <row r="288" spans="1:9" x14ac:dyDescent="0.25">
      <c r="A288" s="1" t="s">
        <v>502</v>
      </c>
      <c r="B288" s="1" t="s">
        <v>503</v>
      </c>
      <c r="C288" s="1" t="s">
        <v>504</v>
      </c>
      <c r="D288" s="1" t="s">
        <v>505</v>
      </c>
      <c r="E288" s="2">
        <v>129011.91</v>
      </c>
      <c r="F288" s="1" t="s">
        <v>506</v>
      </c>
      <c r="G288" s="1" t="s">
        <v>507</v>
      </c>
      <c r="H288" s="1" t="s">
        <v>5</v>
      </c>
      <c r="I288" s="1" t="s">
        <v>2974</v>
      </c>
    </row>
    <row r="290" spans="1:9" x14ac:dyDescent="0.25">
      <c r="A290" s="9"/>
      <c r="B290" s="9"/>
      <c r="C290" s="9"/>
      <c r="D290" s="9"/>
      <c r="E290" s="10">
        <f>SUM(E288:E289)</f>
        <v>129011.91</v>
      </c>
      <c r="F290" s="9"/>
      <c r="G290" s="9"/>
      <c r="H290" s="9"/>
      <c r="I290" s="9"/>
    </row>
    <row r="292" spans="1:9" x14ac:dyDescent="0.25">
      <c r="A292" s="1" t="s">
        <v>931</v>
      </c>
      <c r="B292" s="1" t="s">
        <v>931</v>
      </c>
      <c r="C292" s="1" t="s">
        <v>932</v>
      </c>
      <c r="D292" s="1" t="s">
        <v>933</v>
      </c>
      <c r="E292" s="2">
        <v>110</v>
      </c>
      <c r="F292" s="1" t="s">
        <v>934</v>
      </c>
      <c r="G292" s="1" t="s">
        <v>935</v>
      </c>
      <c r="H292" s="1" t="s">
        <v>5</v>
      </c>
      <c r="I292" s="1" t="s">
        <v>2974</v>
      </c>
    </row>
    <row r="294" spans="1:9" s="3" customFormat="1" x14ac:dyDescent="0.25">
      <c r="A294" s="9"/>
      <c r="B294" s="9"/>
      <c r="C294" s="9"/>
      <c r="D294" s="9"/>
      <c r="E294" s="10">
        <f>SUM(E292:E293)</f>
        <v>110</v>
      </c>
      <c r="F294" s="9"/>
      <c r="G294" s="9"/>
      <c r="H294" s="9"/>
      <c r="I294" s="9"/>
    </row>
    <row r="296" spans="1:9" x14ac:dyDescent="0.25">
      <c r="A296" s="1" t="s">
        <v>411</v>
      </c>
      <c r="B296" s="1" t="s">
        <v>411</v>
      </c>
      <c r="C296" s="1" t="s">
        <v>412</v>
      </c>
      <c r="D296" s="1" t="s">
        <v>413</v>
      </c>
      <c r="E296" s="2">
        <v>35000</v>
      </c>
      <c r="F296" s="1" t="s">
        <v>414</v>
      </c>
      <c r="G296" s="1" t="s">
        <v>415</v>
      </c>
      <c r="H296" s="1" t="s">
        <v>5</v>
      </c>
      <c r="I296" s="1" t="s">
        <v>2974</v>
      </c>
    </row>
    <row r="297" spans="1:9" x14ac:dyDescent="0.25">
      <c r="A297" s="1" t="s">
        <v>411</v>
      </c>
      <c r="B297" s="1" t="s">
        <v>411</v>
      </c>
      <c r="C297" s="1" t="s">
        <v>412</v>
      </c>
      <c r="D297" s="1" t="s">
        <v>416</v>
      </c>
      <c r="E297" s="2">
        <v>35000</v>
      </c>
      <c r="F297" s="1" t="s">
        <v>414</v>
      </c>
      <c r="G297" s="1" t="s">
        <v>415</v>
      </c>
      <c r="H297" s="1" t="s">
        <v>5</v>
      </c>
      <c r="I297" s="1" t="s">
        <v>2974</v>
      </c>
    </row>
    <row r="299" spans="1:9" s="3" customFormat="1" x14ac:dyDescent="0.25">
      <c r="A299" s="9"/>
      <c r="B299" s="9"/>
      <c r="C299" s="9"/>
      <c r="D299" s="9"/>
      <c r="E299" s="10">
        <f>SUM(E296:E298)</f>
        <v>70000</v>
      </c>
      <c r="F299" s="9"/>
      <c r="G299" s="9"/>
      <c r="H299" s="9"/>
      <c r="I299" s="9"/>
    </row>
    <row r="301" spans="1:9" x14ac:dyDescent="0.25">
      <c r="A301" s="1" t="s">
        <v>122</v>
      </c>
      <c r="C301" s="1" t="s">
        <v>182</v>
      </c>
      <c r="D301" s="1" t="s">
        <v>183</v>
      </c>
      <c r="E301" s="2">
        <v>360</v>
      </c>
      <c r="F301" s="1" t="s">
        <v>184</v>
      </c>
      <c r="H301" s="1" t="s">
        <v>67</v>
      </c>
      <c r="I301" s="1" t="s">
        <v>2974</v>
      </c>
    </row>
    <row r="302" spans="1:9" x14ac:dyDescent="0.25">
      <c r="A302" s="1" t="s">
        <v>122</v>
      </c>
      <c r="C302" s="1" t="s">
        <v>182</v>
      </c>
      <c r="D302" s="1" t="s">
        <v>185</v>
      </c>
      <c r="E302" s="2">
        <v>1021</v>
      </c>
      <c r="F302" s="1" t="s">
        <v>184</v>
      </c>
      <c r="H302" s="1" t="s">
        <v>67</v>
      </c>
      <c r="I302" s="1" t="s">
        <v>2974</v>
      </c>
    </row>
    <row r="303" spans="1:9" x14ac:dyDescent="0.25">
      <c r="A303" s="1" t="s">
        <v>122</v>
      </c>
      <c r="C303" s="1" t="s">
        <v>182</v>
      </c>
      <c r="D303" s="1" t="s">
        <v>186</v>
      </c>
      <c r="E303" s="2">
        <v>2575</v>
      </c>
      <c r="F303" s="1" t="s">
        <v>184</v>
      </c>
      <c r="H303" s="1" t="s">
        <v>67</v>
      </c>
      <c r="I303" s="1" t="s">
        <v>2974</v>
      </c>
    </row>
    <row r="304" spans="1:9" x14ac:dyDescent="0.25">
      <c r="A304" s="1" t="s">
        <v>122</v>
      </c>
      <c r="C304" s="1" t="s">
        <v>151</v>
      </c>
      <c r="D304" s="1" t="s">
        <v>154</v>
      </c>
      <c r="E304" s="2">
        <v>936</v>
      </c>
      <c r="F304" s="1" t="s">
        <v>153</v>
      </c>
      <c r="H304" s="1" t="s">
        <v>67</v>
      </c>
      <c r="I304" s="1" t="s">
        <v>2974</v>
      </c>
    </row>
    <row r="305" spans="1:9" x14ac:dyDescent="0.25">
      <c r="A305" s="1" t="s">
        <v>122</v>
      </c>
      <c r="C305" s="1" t="s">
        <v>151</v>
      </c>
      <c r="D305" s="1" t="s">
        <v>155</v>
      </c>
      <c r="E305" s="2">
        <v>1485.75</v>
      </c>
      <c r="F305" s="1" t="s">
        <v>153</v>
      </c>
      <c r="H305" s="1" t="s">
        <v>67</v>
      </c>
      <c r="I305" s="1" t="s">
        <v>2974</v>
      </c>
    </row>
    <row r="306" spans="1:9" x14ac:dyDescent="0.25">
      <c r="A306" s="1" t="s">
        <v>122</v>
      </c>
      <c r="C306" s="1" t="s">
        <v>151</v>
      </c>
      <c r="D306" s="1" t="s">
        <v>156</v>
      </c>
      <c r="E306" s="2">
        <v>2763.09</v>
      </c>
      <c r="F306" s="1" t="s">
        <v>153</v>
      </c>
      <c r="H306" s="1" t="s">
        <v>67</v>
      </c>
      <c r="I306" s="1" t="s">
        <v>2974</v>
      </c>
    </row>
    <row r="307" spans="1:9" x14ac:dyDescent="0.25">
      <c r="A307" s="1" t="s">
        <v>122</v>
      </c>
      <c r="C307" s="1" t="s">
        <v>151</v>
      </c>
      <c r="D307" s="1" t="s">
        <v>158</v>
      </c>
      <c r="E307" s="2">
        <v>6545.6</v>
      </c>
      <c r="F307" s="1" t="s">
        <v>153</v>
      </c>
      <c r="H307" s="1" t="s">
        <v>67</v>
      </c>
      <c r="I307" s="1" t="s">
        <v>2974</v>
      </c>
    </row>
    <row r="308" spans="1:9" x14ac:dyDescent="0.25">
      <c r="A308" s="1" t="s">
        <v>122</v>
      </c>
      <c r="C308" s="1" t="s">
        <v>167</v>
      </c>
      <c r="D308" s="1" t="s">
        <v>171</v>
      </c>
      <c r="E308" s="2">
        <v>5967.79</v>
      </c>
      <c r="F308" s="1" t="s">
        <v>169</v>
      </c>
      <c r="H308" s="1" t="s">
        <v>67</v>
      </c>
      <c r="I308" s="1" t="s">
        <v>2974</v>
      </c>
    </row>
    <row r="309" spans="1:9" x14ac:dyDescent="0.25">
      <c r="A309" s="1" t="s">
        <v>122</v>
      </c>
      <c r="C309" s="1" t="s">
        <v>167</v>
      </c>
      <c r="D309" s="1" t="s">
        <v>175</v>
      </c>
      <c r="E309" s="2">
        <v>18350</v>
      </c>
      <c r="F309" s="1" t="s">
        <v>169</v>
      </c>
      <c r="H309" s="1" t="s">
        <v>67</v>
      </c>
      <c r="I309" s="1" t="s">
        <v>2974</v>
      </c>
    </row>
    <row r="310" spans="1:9" x14ac:dyDescent="0.25">
      <c r="A310" s="1" t="s">
        <v>21</v>
      </c>
      <c r="B310" s="1" t="s">
        <v>21</v>
      </c>
      <c r="C310" s="1" t="s">
        <v>22</v>
      </c>
      <c r="E310" s="2">
        <v>9452.14</v>
      </c>
      <c r="F310" s="1" t="s">
        <v>23</v>
      </c>
      <c r="G310" s="1" t="s">
        <v>24</v>
      </c>
      <c r="H310" s="1" t="s">
        <v>5</v>
      </c>
      <c r="I310" s="1" t="s">
        <v>2974</v>
      </c>
    </row>
    <row r="311" spans="1:9" x14ac:dyDescent="0.25">
      <c r="A311" s="1" t="s">
        <v>57</v>
      </c>
      <c r="B311" s="1" t="s">
        <v>57</v>
      </c>
      <c r="C311" s="1" t="s">
        <v>22</v>
      </c>
      <c r="D311" s="1" t="s">
        <v>58</v>
      </c>
      <c r="E311" s="2">
        <v>2516.5</v>
      </c>
      <c r="F311" s="1" t="s">
        <v>59</v>
      </c>
      <c r="G311" s="1" t="s">
        <v>60</v>
      </c>
      <c r="H311" s="1" t="s">
        <v>5</v>
      </c>
      <c r="I311" s="1" t="s">
        <v>2974</v>
      </c>
    </row>
    <row r="312" spans="1:9" x14ac:dyDescent="0.25">
      <c r="A312" s="1" t="s">
        <v>81</v>
      </c>
      <c r="B312" s="1" t="s">
        <v>81</v>
      </c>
      <c r="C312" s="1" t="s">
        <v>22</v>
      </c>
      <c r="E312" s="2">
        <v>1600.73</v>
      </c>
      <c r="F312" s="1" t="s">
        <v>82</v>
      </c>
      <c r="G312" s="1" t="s">
        <v>83</v>
      </c>
      <c r="H312" s="1" t="s">
        <v>5</v>
      </c>
      <c r="I312" s="1" t="s">
        <v>2974</v>
      </c>
    </row>
    <row r="313" spans="1:9" x14ac:dyDescent="0.25">
      <c r="A313" s="1" t="s">
        <v>98</v>
      </c>
      <c r="B313" s="1" t="s">
        <v>94</v>
      </c>
      <c r="C313" s="1" t="s">
        <v>22</v>
      </c>
      <c r="D313" s="1" t="s">
        <v>104</v>
      </c>
      <c r="E313" s="2">
        <v>4710.5</v>
      </c>
      <c r="F313" s="1" t="s">
        <v>105</v>
      </c>
      <c r="G313" s="1" t="s">
        <v>106</v>
      </c>
      <c r="H313" s="1" t="s">
        <v>5</v>
      </c>
      <c r="I313" s="1" t="s">
        <v>2974</v>
      </c>
    </row>
    <row r="314" spans="1:9" x14ac:dyDescent="0.25">
      <c r="A314" s="1" t="s">
        <v>122</v>
      </c>
      <c r="B314" s="1" t="s">
        <v>122</v>
      </c>
      <c r="C314" s="1" t="s">
        <v>22</v>
      </c>
      <c r="D314" s="1" t="s">
        <v>123</v>
      </c>
      <c r="E314" s="2">
        <v>5066.25</v>
      </c>
      <c r="F314" s="1" t="s">
        <v>124</v>
      </c>
      <c r="G314" s="1" t="s">
        <v>125</v>
      </c>
      <c r="H314" s="1" t="s">
        <v>5</v>
      </c>
      <c r="I314" s="1" t="s">
        <v>2974</v>
      </c>
    </row>
    <row r="315" spans="1:9" x14ac:dyDescent="0.25">
      <c r="A315" s="1" t="s">
        <v>243</v>
      </c>
      <c r="B315" s="1" t="s">
        <v>246</v>
      </c>
      <c r="C315" s="1" t="s">
        <v>22</v>
      </c>
      <c r="E315" s="2">
        <v>7487.75</v>
      </c>
      <c r="F315" s="1" t="s">
        <v>247</v>
      </c>
      <c r="G315" s="1" t="s">
        <v>248</v>
      </c>
      <c r="H315" s="1" t="s">
        <v>5</v>
      </c>
      <c r="I315" s="1" t="s">
        <v>2974</v>
      </c>
    </row>
    <row r="316" spans="1:9" x14ac:dyDescent="0.25">
      <c r="A316" s="1" t="s">
        <v>290</v>
      </c>
      <c r="B316" s="1" t="s">
        <v>290</v>
      </c>
      <c r="C316" s="1" t="s">
        <v>22</v>
      </c>
      <c r="D316" s="1" t="s">
        <v>291</v>
      </c>
      <c r="E316" s="2">
        <v>968.75</v>
      </c>
      <c r="F316" s="1" t="s">
        <v>292</v>
      </c>
      <c r="G316" s="1" t="s">
        <v>293</v>
      </c>
      <c r="H316" s="1" t="s">
        <v>5</v>
      </c>
      <c r="I316" s="1" t="s">
        <v>2974</v>
      </c>
    </row>
    <row r="317" spans="1:9" x14ac:dyDescent="0.25">
      <c r="A317" s="1" t="s">
        <v>308</v>
      </c>
      <c r="B317" s="1" t="s">
        <v>309</v>
      </c>
      <c r="C317" s="1" t="s">
        <v>22</v>
      </c>
      <c r="D317" s="1" t="s">
        <v>310</v>
      </c>
      <c r="E317" s="2">
        <v>2015</v>
      </c>
      <c r="F317" s="1" t="s">
        <v>311</v>
      </c>
      <c r="G317" s="1" t="s">
        <v>312</v>
      </c>
      <c r="H317" s="1" t="s">
        <v>5</v>
      </c>
      <c r="I317" s="1" t="s">
        <v>2974</v>
      </c>
    </row>
    <row r="318" spans="1:9" x14ac:dyDescent="0.25">
      <c r="A318" s="1" t="s">
        <v>379</v>
      </c>
      <c r="B318" s="1" t="s">
        <v>380</v>
      </c>
      <c r="C318" s="1" t="s">
        <v>22</v>
      </c>
      <c r="D318" s="1" t="s">
        <v>381</v>
      </c>
      <c r="E318" s="2">
        <v>830</v>
      </c>
      <c r="F318" s="1" t="s">
        <v>382</v>
      </c>
      <c r="G318" s="1" t="s">
        <v>383</v>
      </c>
      <c r="H318" s="1" t="s">
        <v>5</v>
      </c>
      <c r="I318" s="1" t="s">
        <v>2974</v>
      </c>
    </row>
    <row r="319" spans="1:9" x14ac:dyDescent="0.25">
      <c r="A319" s="1" t="s">
        <v>407</v>
      </c>
      <c r="B319" s="1" t="s">
        <v>407</v>
      </c>
      <c r="C319" s="1" t="s">
        <v>22</v>
      </c>
      <c r="D319" s="1" t="s">
        <v>408</v>
      </c>
      <c r="E319" s="2">
        <v>2801</v>
      </c>
      <c r="F319" s="1" t="s">
        <v>409</v>
      </c>
      <c r="G319" s="1" t="s">
        <v>410</v>
      </c>
      <c r="H319" s="1" t="s">
        <v>5</v>
      </c>
      <c r="I319" s="1" t="s">
        <v>2974</v>
      </c>
    </row>
    <row r="320" spans="1:9" x14ac:dyDescent="0.25">
      <c r="A320" s="1" t="s">
        <v>443</v>
      </c>
      <c r="B320" s="1" t="s">
        <v>443</v>
      </c>
      <c r="C320" s="1" t="s">
        <v>22</v>
      </c>
      <c r="D320" s="1" t="s">
        <v>444</v>
      </c>
      <c r="E320" s="2">
        <v>2403.7199999999998</v>
      </c>
      <c r="F320" s="1" t="s">
        <v>445</v>
      </c>
      <c r="G320" s="1" t="s">
        <v>446</v>
      </c>
      <c r="H320" s="1" t="s">
        <v>5</v>
      </c>
      <c r="I320" s="1" t="s">
        <v>2974</v>
      </c>
    </row>
    <row r="321" spans="1:9" x14ac:dyDescent="0.25">
      <c r="A321" s="1" t="s">
        <v>454</v>
      </c>
      <c r="B321" s="1" t="s">
        <v>454</v>
      </c>
      <c r="C321" s="1" t="s">
        <v>22</v>
      </c>
      <c r="D321" s="1" t="s">
        <v>455</v>
      </c>
      <c r="E321" s="2">
        <v>200</v>
      </c>
      <c r="F321" s="1" t="s">
        <v>456</v>
      </c>
      <c r="G321" s="1" t="s">
        <v>457</v>
      </c>
      <c r="H321" s="1" t="s">
        <v>5</v>
      </c>
      <c r="I321" s="1" t="s">
        <v>2974</v>
      </c>
    </row>
    <row r="322" spans="1:9" x14ac:dyDescent="0.25">
      <c r="A322" s="1" t="s">
        <v>471</v>
      </c>
      <c r="B322" s="1" t="s">
        <v>471</v>
      </c>
      <c r="C322" s="1" t="s">
        <v>22</v>
      </c>
      <c r="D322" s="1" t="s">
        <v>479</v>
      </c>
      <c r="E322" s="2">
        <v>6863.57</v>
      </c>
      <c r="F322" s="1" t="s">
        <v>480</v>
      </c>
      <c r="G322" s="1" t="s">
        <v>481</v>
      </c>
      <c r="H322" s="1" t="s">
        <v>5</v>
      </c>
      <c r="I322" s="1" t="s">
        <v>2974</v>
      </c>
    </row>
    <row r="323" spans="1:9" x14ac:dyDescent="0.25">
      <c r="A323" s="1" t="s">
        <v>498</v>
      </c>
      <c r="B323" s="1" t="s">
        <v>498</v>
      </c>
      <c r="C323" s="1" t="s">
        <v>22</v>
      </c>
      <c r="D323" s="1" t="s">
        <v>499</v>
      </c>
      <c r="E323" s="2">
        <v>1555</v>
      </c>
      <c r="F323" s="1" t="s">
        <v>500</v>
      </c>
      <c r="G323" s="1" t="s">
        <v>501</v>
      </c>
      <c r="H323" s="1" t="s">
        <v>5</v>
      </c>
      <c r="I323" s="1" t="s">
        <v>2974</v>
      </c>
    </row>
    <row r="324" spans="1:9" x14ac:dyDescent="0.25">
      <c r="A324" s="1" t="s">
        <v>580</v>
      </c>
      <c r="B324" s="1" t="s">
        <v>571</v>
      </c>
      <c r="C324" s="1" t="s">
        <v>22</v>
      </c>
      <c r="D324" s="1" t="s">
        <v>587</v>
      </c>
      <c r="E324" s="2">
        <v>10070.75</v>
      </c>
      <c r="F324" s="1" t="s">
        <v>588</v>
      </c>
      <c r="G324" s="1" t="s">
        <v>589</v>
      </c>
      <c r="H324" s="1" t="s">
        <v>5</v>
      </c>
      <c r="I324" s="1" t="s">
        <v>2974</v>
      </c>
    </row>
    <row r="325" spans="1:9" x14ac:dyDescent="0.25">
      <c r="A325" s="1" t="s">
        <v>610</v>
      </c>
      <c r="B325" s="1" t="s">
        <v>610</v>
      </c>
      <c r="C325" s="1" t="s">
        <v>22</v>
      </c>
      <c r="D325" s="1" t="s">
        <v>611</v>
      </c>
      <c r="E325" s="2">
        <v>2669.75</v>
      </c>
      <c r="F325" s="1" t="s">
        <v>612</v>
      </c>
      <c r="G325" s="1" t="s">
        <v>613</v>
      </c>
      <c r="H325" s="1" t="s">
        <v>5</v>
      </c>
      <c r="I325" s="1" t="s">
        <v>2974</v>
      </c>
    </row>
    <row r="326" spans="1:9" x14ac:dyDescent="0.25">
      <c r="A326" s="1" t="s">
        <v>639</v>
      </c>
      <c r="B326" s="1" t="s">
        <v>639</v>
      </c>
      <c r="C326" s="1" t="s">
        <v>22</v>
      </c>
      <c r="D326" s="1" t="s">
        <v>648</v>
      </c>
      <c r="E326" s="2">
        <v>13</v>
      </c>
      <c r="F326" s="1" t="s">
        <v>649</v>
      </c>
      <c r="G326" s="1" t="s">
        <v>650</v>
      </c>
      <c r="H326" s="1" t="s">
        <v>5</v>
      </c>
      <c r="I326" s="1" t="s">
        <v>2974</v>
      </c>
    </row>
    <row r="327" spans="1:9" x14ac:dyDescent="0.25">
      <c r="A327" s="1" t="s">
        <v>639</v>
      </c>
      <c r="B327" s="1" t="s">
        <v>639</v>
      </c>
      <c r="C327" s="1" t="s">
        <v>22</v>
      </c>
      <c r="D327" s="1" t="s">
        <v>651</v>
      </c>
      <c r="E327" s="2">
        <v>2181.25</v>
      </c>
      <c r="F327" s="1" t="s">
        <v>649</v>
      </c>
      <c r="G327" s="1" t="s">
        <v>650</v>
      </c>
      <c r="H327" s="1" t="s">
        <v>5</v>
      </c>
      <c r="I327" s="1" t="s">
        <v>2974</v>
      </c>
    </row>
    <row r="328" spans="1:9" x14ac:dyDescent="0.25">
      <c r="A328" s="1" t="s">
        <v>680</v>
      </c>
      <c r="B328" s="1" t="s">
        <v>680</v>
      </c>
      <c r="C328" s="1" t="s">
        <v>22</v>
      </c>
      <c r="D328" s="1" t="s">
        <v>681</v>
      </c>
      <c r="E328" s="2">
        <v>915</v>
      </c>
      <c r="F328" s="1" t="s">
        <v>682</v>
      </c>
      <c r="G328" s="1" t="s">
        <v>683</v>
      </c>
      <c r="H328" s="1" t="s">
        <v>5</v>
      </c>
      <c r="I328" s="1" t="s">
        <v>2974</v>
      </c>
    </row>
    <row r="329" spans="1:9" x14ac:dyDescent="0.25">
      <c r="A329" s="1" t="s">
        <v>776</v>
      </c>
      <c r="B329" s="1" t="s">
        <v>776</v>
      </c>
      <c r="C329" s="1" t="s">
        <v>22</v>
      </c>
      <c r="D329" s="1" t="s">
        <v>781</v>
      </c>
      <c r="E329" s="2">
        <v>2588.75</v>
      </c>
      <c r="F329" s="1" t="s">
        <v>782</v>
      </c>
      <c r="G329" s="1" t="s">
        <v>783</v>
      </c>
      <c r="H329" s="1" t="s">
        <v>5</v>
      </c>
      <c r="I329" s="1" t="s">
        <v>2974</v>
      </c>
    </row>
    <row r="330" spans="1:9" x14ac:dyDescent="0.25">
      <c r="A330" s="1" t="s">
        <v>897</v>
      </c>
      <c r="B330" s="1" t="s">
        <v>897</v>
      </c>
      <c r="C330" s="1" t="s">
        <v>22</v>
      </c>
      <c r="D330" s="1" t="s">
        <v>898</v>
      </c>
      <c r="E330" s="2">
        <v>782.5</v>
      </c>
      <c r="F330" s="1" t="s">
        <v>899</v>
      </c>
      <c r="G330" s="1" t="s">
        <v>900</v>
      </c>
      <c r="H330" s="1" t="s">
        <v>5</v>
      </c>
      <c r="I330" s="1" t="s">
        <v>2974</v>
      </c>
    </row>
    <row r="331" spans="1:9" x14ac:dyDescent="0.25">
      <c r="A331" s="1" t="s">
        <v>920</v>
      </c>
      <c r="B331" s="1" t="s">
        <v>920</v>
      </c>
      <c r="C331" s="1" t="s">
        <v>22</v>
      </c>
      <c r="D331" s="1" t="s">
        <v>925</v>
      </c>
      <c r="E331" s="2">
        <v>1718.5</v>
      </c>
      <c r="F331" s="1" t="s">
        <v>926</v>
      </c>
      <c r="G331" s="1" t="s">
        <v>927</v>
      </c>
      <c r="H331" s="1" t="s">
        <v>5</v>
      </c>
      <c r="I331" s="1" t="s">
        <v>2974</v>
      </c>
    </row>
    <row r="332" spans="1:9" x14ac:dyDescent="0.25">
      <c r="A332" s="1" t="s">
        <v>1062</v>
      </c>
      <c r="B332" s="1" t="s">
        <v>1076</v>
      </c>
      <c r="C332" s="1" t="s">
        <v>22</v>
      </c>
      <c r="D332" s="1" t="s">
        <v>1077</v>
      </c>
      <c r="E332" s="2">
        <v>598.4</v>
      </c>
      <c r="F332" s="1" t="s">
        <v>1078</v>
      </c>
      <c r="G332" s="1" t="s">
        <v>1079</v>
      </c>
      <c r="H332" s="1" t="s">
        <v>5</v>
      </c>
      <c r="I332" s="1" t="s">
        <v>2974</v>
      </c>
    </row>
    <row r="333" spans="1:9" x14ac:dyDescent="0.25">
      <c r="A333" s="1" t="s">
        <v>1609</v>
      </c>
      <c r="B333" s="1" t="s">
        <v>1609</v>
      </c>
      <c r="C333" s="1" t="s">
        <v>22</v>
      </c>
      <c r="D333" s="1" t="s">
        <v>1617</v>
      </c>
      <c r="E333" s="2">
        <v>3714.5</v>
      </c>
      <c r="F333" s="1" t="s">
        <v>1618</v>
      </c>
      <c r="G333" s="1" t="s">
        <v>1619</v>
      </c>
      <c r="H333" s="1" t="s">
        <v>5</v>
      </c>
      <c r="I333" s="1" t="s">
        <v>2974</v>
      </c>
    </row>
    <row r="334" spans="1:9" x14ac:dyDescent="0.25">
      <c r="A334" s="1" t="s">
        <v>1758</v>
      </c>
      <c r="B334" s="1" t="s">
        <v>1758</v>
      </c>
      <c r="C334" s="1" t="s">
        <v>22</v>
      </c>
      <c r="D334" s="1" t="s">
        <v>1759</v>
      </c>
      <c r="E334" s="2">
        <v>490</v>
      </c>
      <c r="F334" s="1" t="s">
        <v>1760</v>
      </c>
      <c r="G334" s="1" t="s">
        <v>1761</v>
      </c>
      <c r="H334" s="1" t="s">
        <v>5</v>
      </c>
      <c r="I334" s="1" t="s">
        <v>2974</v>
      </c>
    </row>
    <row r="335" spans="1:9" x14ac:dyDescent="0.25">
      <c r="A335" s="1" t="s">
        <v>2224</v>
      </c>
      <c r="B335" s="1" t="s">
        <v>2033</v>
      </c>
      <c r="C335" s="1" t="s">
        <v>22</v>
      </c>
      <c r="D335" s="1" t="s">
        <v>499</v>
      </c>
      <c r="E335" s="2">
        <v>1303.75</v>
      </c>
      <c r="F335" s="1" t="s">
        <v>2258</v>
      </c>
      <c r="G335" s="1" t="s">
        <v>2259</v>
      </c>
      <c r="H335" s="1" t="s">
        <v>5</v>
      </c>
      <c r="I335" s="1" t="s">
        <v>2974</v>
      </c>
    </row>
    <row r="336" spans="1:9" x14ac:dyDescent="0.25">
      <c r="A336" s="1" t="s">
        <v>2224</v>
      </c>
      <c r="B336" s="1" t="s">
        <v>2142</v>
      </c>
      <c r="C336" s="1" t="s">
        <v>22</v>
      </c>
      <c r="D336" s="1" t="s">
        <v>2260</v>
      </c>
      <c r="E336" s="2">
        <v>2753.5</v>
      </c>
      <c r="F336" s="1" t="s">
        <v>2261</v>
      </c>
      <c r="G336" s="1" t="s">
        <v>2262</v>
      </c>
      <c r="H336" s="1" t="s">
        <v>5</v>
      </c>
      <c r="I336" s="1" t="s">
        <v>2974</v>
      </c>
    </row>
    <row r="337" spans="1:9" x14ac:dyDescent="0.25">
      <c r="A337" s="1" t="s">
        <v>2523</v>
      </c>
      <c r="B337" s="1" t="s">
        <v>2523</v>
      </c>
      <c r="C337" s="1" t="s">
        <v>22</v>
      </c>
      <c r="D337" s="1" t="s">
        <v>2552</v>
      </c>
      <c r="E337" s="2">
        <v>19736.86</v>
      </c>
      <c r="F337" s="1" t="s">
        <v>2553</v>
      </c>
      <c r="G337" s="1" t="s">
        <v>2554</v>
      </c>
      <c r="H337" s="1" t="s">
        <v>5</v>
      </c>
      <c r="I337" s="1" t="s">
        <v>2974</v>
      </c>
    </row>
    <row r="338" spans="1:9" x14ac:dyDescent="0.25">
      <c r="A338" s="1" t="s">
        <v>2690</v>
      </c>
      <c r="B338" s="1" t="s">
        <v>2690</v>
      </c>
      <c r="C338" s="1" t="s">
        <v>22</v>
      </c>
      <c r="D338" s="1" t="s">
        <v>2695</v>
      </c>
      <c r="E338" s="2">
        <v>2020.37</v>
      </c>
      <c r="F338" s="1" t="s">
        <v>2696</v>
      </c>
      <c r="G338" s="1" t="s">
        <v>2697</v>
      </c>
      <c r="H338" s="1" t="s">
        <v>5</v>
      </c>
      <c r="I338" s="1" t="s">
        <v>2974</v>
      </c>
    </row>
    <row r="339" spans="1:9" x14ac:dyDescent="0.25">
      <c r="A339" s="1" t="s">
        <v>2855</v>
      </c>
      <c r="B339" s="1" t="s">
        <v>2855</v>
      </c>
      <c r="C339" s="1" t="s">
        <v>22</v>
      </c>
      <c r="D339" s="1" t="s">
        <v>2856</v>
      </c>
      <c r="E339" s="2">
        <v>450</v>
      </c>
      <c r="F339" s="1" t="s">
        <v>2857</v>
      </c>
      <c r="G339" s="1" t="s">
        <v>2858</v>
      </c>
      <c r="H339" s="1" t="s">
        <v>5</v>
      </c>
      <c r="I339" s="1" t="s">
        <v>2974</v>
      </c>
    </row>
    <row r="341" spans="1:9" x14ac:dyDescent="0.25">
      <c r="A341" s="9"/>
      <c r="B341" s="9"/>
      <c r="C341" s="9"/>
      <c r="D341" s="9"/>
      <c r="E341" s="10">
        <f>SUM(E301:E340)</f>
        <v>140482.02000000002</v>
      </c>
      <c r="F341" s="9"/>
      <c r="G341" s="9"/>
      <c r="H341" s="9"/>
      <c r="I341" s="9"/>
    </row>
    <row r="343" spans="1:9" x14ac:dyDescent="0.25">
      <c r="A343" s="1" t="s">
        <v>1728</v>
      </c>
      <c r="B343" s="1" t="s">
        <v>1728</v>
      </c>
      <c r="C343" s="1" t="s">
        <v>1732</v>
      </c>
      <c r="D343" s="1" t="s">
        <v>1733</v>
      </c>
      <c r="E343" s="2">
        <v>485</v>
      </c>
      <c r="F343" s="1" t="s">
        <v>1734</v>
      </c>
      <c r="G343" s="1" t="s">
        <v>1735</v>
      </c>
      <c r="H343" s="1" t="s">
        <v>5</v>
      </c>
      <c r="I343" s="1" t="s">
        <v>2974</v>
      </c>
    </row>
    <row r="345" spans="1:9" x14ac:dyDescent="0.25">
      <c r="A345" s="9"/>
      <c r="B345" s="9"/>
      <c r="C345" s="9"/>
      <c r="D345" s="9"/>
      <c r="E345" s="10">
        <f>SUM(E343:E344)</f>
        <v>485</v>
      </c>
      <c r="F345" s="9"/>
      <c r="G345" s="9"/>
      <c r="H345" s="9"/>
      <c r="I345" s="9"/>
    </row>
    <row r="347" spans="1:9" x14ac:dyDescent="0.25">
      <c r="A347" s="1" t="s">
        <v>122</v>
      </c>
      <c r="C347" s="1" t="s">
        <v>176</v>
      </c>
      <c r="D347" s="1" t="s">
        <v>177</v>
      </c>
      <c r="E347" s="2">
        <v>4969.72</v>
      </c>
      <c r="F347" s="1" t="s">
        <v>178</v>
      </c>
      <c r="H347" s="1" t="s">
        <v>67</v>
      </c>
      <c r="I347" s="1" t="s">
        <v>2974</v>
      </c>
    </row>
    <row r="348" spans="1:9" x14ac:dyDescent="0.25">
      <c r="A348" s="1" t="s">
        <v>122</v>
      </c>
      <c r="C348" s="1" t="s">
        <v>176</v>
      </c>
      <c r="D348" s="1" t="s">
        <v>179</v>
      </c>
      <c r="E348" s="2">
        <v>7604.5</v>
      </c>
      <c r="F348" s="1" t="s">
        <v>178</v>
      </c>
      <c r="H348" s="1" t="s">
        <v>67</v>
      </c>
      <c r="I348" s="1" t="s">
        <v>2974</v>
      </c>
    </row>
    <row r="349" spans="1:9" x14ac:dyDescent="0.25">
      <c r="A349" s="1" t="s">
        <v>122</v>
      </c>
      <c r="C349" s="1" t="s">
        <v>176</v>
      </c>
      <c r="D349" s="1" t="s">
        <v>180</v>
      </c>
      <c r="E349" s="2">
        <v>9975.5</v>
      </c>
      <c r="F349" s="1" t="s">
        <v>178</v>
      </c>
      <c r="H349" s="1" t="s">
        <v>67</v>
      </c>
      <c r="I349" s="1" t="s">
        <v>2974</v>
      </c>
    </row>
    <row r="350" spans="1:9" x14ac:dyDescent="0.25">
      <c r="A350" s="1" t="s">
        <v>122</v>
      </c>
      <c r="C350" s="1" t="s">
        <v>176</v>
      </c>
      <c r="D350" s="1" t="s">
        <v>181</v>
      </c>
      <c r="E350" s="2">
        <v>21138.33</v>
      </c>
      <c r="F350" s="1" t="s">
        <v>178</v>
      </c>
      <c r="H350" s="1" t="s">
        <v>67</v>
      </c>
      <c r="I350" s="1" t="s">
        <v>2974</v>
      </c>
    </row>
    <row r="352" spans="1:9" x14ac:dyDescent="0.25">
      <c r="A352" s="9"/>
      <c r="B352" s="9"/>
      <c r="C352" s="9"/>
      <c r="D352" s="9"/>
      <c r="E352" s="10">
        <f>SUM(E347:E351)</f>
        <v>43688.05</v>
      </c>
      <c r="F352" s="9"/>
      <c r="G352" s="9"/>
      <c r="H352" s="9"/>
      <c r="I352" s="9"/>
    </row>
    <row r="354" spans="1:9" x14ac:dyDescent="0.25">
      <c r="A354" s="1" t="s">
        <v>122</v>
      </c>
      <c r="C354" s="1" t="s">
        <v>126</v>
      </c>
      <c r="D354" s="1" t="s">
        <v>129</v>
      </c>
      <c r="E354" s="2">
        <v>46</v>
      </c>
      <c r="F354" s="1" t="s">
        <v>128</v>
      </c>
      <c r="H354" s="1" t="s">
        <v>67</v>
      </c>
      <c r="I354" s="1" t="s">
        <v>2974</v>
      </c>
    </row>
    <row r="356" spans="1:9" x14ac:dyDescent="0.25">
      <c r="A356" s="9"/>
      <c r="B356" s="9"/>
      <c r="C356" s="9"/>
      <c r="D356" s="9"/>
      <c r="E356" s="10">
        <f>SUM(E354:E355)</f>
        <v>46</v>
      </c>
      <c r="F356" s="9"/>
      <c r="G356" s="9"/>
      <c r="H356" s="9"/>
      <c r="I356" s="9"/>
    </row>
    <row r="358" spans="1:9" x14ac:dyDescent="0.25">
      <c r="A358" s="1" t="s">
        <v>1527</v>
      </c>
      <c r="B358" s="1" t="s">
        <v>1527</v>
      </c>
      <c r="C358" s="1" t="s">
        <v>1528</v>
      </c>
      <c r="D358" s="1" t="s">
        <v>1529</v>
      </c>
      <c r="E358" s="2">
        <v>60090.16</v>
      </c>
      <c r="F358" s="1" t="s">
        <v>1530</v>
      </c>
      <c r="G358" s="1" t="s">
        <v>1531</v>
      </c>
      <c r="H358" s="1" t="s">
        <v>5</v>
      </c>
      <c r="I358" s="1" t="s">
        <v>2974</v>
      </c>
    </row>
    <row r="360" spans="1:9" x14ac:dyDescent="0.25">
      <c r="A360" s="9"/>
      <c r="B360" s="9"/>
      <c r="C360" s="9"/>
      <c r="D360" s="9"/>
      <c r="E360" s="10">
        <f>SUM(E358:E359)</f>
        <v>60090.16</v>
      </c>
      <c r="F360" s="9"/>
      <c r="G360" s="9"/>
      <c r="H360" s="9"/>
      <c r="I360" s="9"/>
    </row>
    <row r="362" spans="1:9" x14ac:dyDescent="0.25">
      <c r="A362" s="1" t="s">
        <v>122</v>
      </c>
      <c r="C362" s="1" t="s">
        <v>182</v>
      </c>
      <c r="D362" s="1" t="s">
        <v>188</v>
      </c>
      <c r="E362" s="2">
        <v>62400</v>
      </c>
      <c r="F362" s="1" t="s">
        <v>184</v>
      </c>
      <c r="H362" s="1" t="s">
        <v>67</v>
      </c>
      <c r="I362" s="1" t="s">
        <v>2974</v>
      </c>
    </row>
    <row r="364" spans="1:9" x14ac:dyDescent="0.25">
      <c r="A364" s="9"/>
      <c r="B364" s="9"/>
      <c r="C364" s="9"/>
      <c r="D364" s="9"/>
      <c r="E364" s="10">
        <f>SUM(E362:E363)</f>
        <v>62400</v>
      </c>
      <c r="F364" s="9"/>
      <c r="G364" s="9"/>
      <c r="H364" s="9"/>
      <c r="I364" s="9"/>
    </row>
    <row r="366" spans="1:9" x14ac:dyDescent="0.25">
      <c r="A366" s="1" t="s">
        <v>980</v>
      </c>
      <c r="B366" s="1" t="s">
        <v>980</v>
      </c>
      <c r="C366" s="1" t="s">
        <v>981</v>
      </c>
      <c r="D366" s="1" t="s">
        <v>982</v>
      </c>
      <c r="E366" s="2">
        <v>456</v>
      </c>
      <c r="F366" s="1" t="s">
        <v>983</v>
      </c>
      <c r="G366" s="1" t="s">
        <v>984</v>
      </c>
      <c r="H366" s="1" t="s">
        <v>5</v>
      </c>
      <c r="I366" s="1" t="s">
        <v>2974</v>
      </c>
    </row>
    <row r="368" spans="1:9" s="3" customFormat="1" x14ac:dyDescent="0.25">
      <c r="A368" s="9"/>
      <c r="B368" s="9"/>
      <c r="C368" s="9"/>
      <c r="D368" s="9"/>
      <c r="E368" s="10">
        <f>SUM(E366:E367)</f>
        <v>456</v>
      </c>
      <c r="F368" s="9"/>
      <c r="G368" s="9"/>
      <c r="H368" s="9"/>
      <c r="I368" s="9"/>
    </row>
    <row r="370" spans="1:9" x14ac:dyDescent="0.25">
      <c r="A370" s="1" t="s">
        <v>1547</v>
      </c>
      <c r="B370" s="1" t="s">
        <v>1547</v>
      </c>
      <c r="C370" s="1" t="s">
        <v>1548</v>
      </c>
      <c r="D370" s="1" t="s">
        <v>1549</v>
      </c>
      <c r="E370" s="2">
        <v>6474.1</v>
      </c>
      <c r="F370" s="1" t="s">
        <v>1550</v>
      </c>
      <c r="G370" s="1" t="s">
        <v>1551</v>
      </c>
      <c r="H370" s="1" t="s">
        <v>5</v>
      </c>
      <c r="I370" s="1" t="s">
        <v>2974</v>
      </c>
    </row>
    <row r="372" spans="1:9" x14ac:dyDescent="0.25">
      <c r="A372" s="9"/>
      <c r="B372" s="9"/>
      <c r="C372" s="9"/>
      <c r="D372" s="9"/>
      <c r="E372" s="10">
        <f>SUM(E370:E371)</f>
        <v>6474.1</v>
      </c>
      <c r="F372" s="9"/>
      <c r="G372" s="9"/>
      <c r="H372" s="9"/>
      <c r="I372" s="9"/>
    </row>
    <row r="374" spans="1:9" x14ac:dyDescent="0.25">
      <c r="A374" s="1" t="s">
        <v>122</v>
      </c>
      <c r="C374" s="1" t="s">
        <v>151</v>
      </c>
      <c r="D374" s="1" t="s">
        <v>160</v>
      </c>
      <c r="E374" s="2">
        <v>20000</v>
      </c>
      <c r="F374" s="1" t="s">
        <v>153</v>
      </c>
      <c r="H374" s="1" t="s">
        <v>67</v>
      </c>
      <c r="I374" s="1" t="s">
        <v>2974</v>
      </c>
    </row>
    <row r="375" spans="1:9" x14ac:dyDescent="0.25">
      <c r="A375" s="1" t="s">
        <v>122</v>
      </c>
      <c r="C375" s="1" t="s">
        <v>200</v>
      </c>
      <c r="D375" s="1" t="s">
        <v>211</v>
      </c>
      <c r="E375" s="2">
        <v>2000</v>
      </c>
      <c r="F375" s="1" t="s">
        <v>202</v>
      </c>
      <c r="H375" s="1" t="s">
        <v>67</v>
      </c>
      <c r="I375" s="1" t="s">
        <v>2974</v>
      </c>
    </row>
    <row r="376" spans="1:9" x14ac:dyDescent="0.25">
      <c r="A376" s="1" t="s">
        <v>98</v>
      </c>
      <c r="B376" s="1" t="s">
        <v>98</v>
      </c>
      <c r="C376" s="1" t="s">
        <v>101</v>
      </c>
      <c r="E376" s="2">
        <v>1000</v>
      </c>
      <c r="F376" s="1" t="s">
        <v>102</v>
      </c>
      <c r="G376" s="1" t="s">
        <v>103</v>
      </c>
      <c r="H376" s="1" t="s">
        <v>5</v>
      </c>
      <c r="I376" s="1" t="s">
        <v>2974</v>
      </c>
    </row>
    <row r="377" spans="1:9" x14ac:dyDescent="0.25">
      <c r="A377" s="1" t="s">
        <v>226</v>
      </c>
      <c r="B377" s="1" t="s">
        <v>226</v>
      </c>
      <c r="C377" s="1" t="s">
        <v>101</v>
      </c>
      <c r="E377" s="2">
        <v>1000</v>
      </c>
      <c r="F377" s="1" t="s">
        <v>227</v>
      </c>
      <c r="G377" s="1" t="s">
        <v>228</v>
      </c>
      <c r="H377" s="1" t="s">
        <v>5</v>
      </c>
      <c r="I377" s="1" t="s">
        <v>2974</v>
      </c>
    </row>
    <row r="378" spans="1:9" x14ac:dyDescent="0.25">
      <c r="A378" s="1" t="s">
        <v>226</v>
      </c>
      <c r="B378" s="1" t="s">
        <v>226</v>
      </c>
      <c r="C378" s="1" t="s">
        <v>101</v>
      </c>
      <c r="E378" s="2">
        <v>1600</v>
      </c>
      <c r="F378" s="1" t="s">
        <v>229</v>
      </c>
      <c r="G378" s="1" t="s">
        <v>230</v>
      </c>
      <c r="H378" s="1" t="s">
        <v>5</v>
      </c>
      <c r="I378" s="1" t="s">
        <v>2974</v>
      </c>
    </row>
    <row r="379" spans="1:9" x14ac:dyDescent="0.25">
      <c r="A379" s="1" t="s">
        <v>249</v>
      </c>
      <c r="B379" s="1" t="s">
        <v>249</v>
      </c>
      <c r="C379" s="1" t="s">
        <v>101</v>
      </c>
      <c r="D379" s="1" t="s">
        <v>250</v>
      </c>
      <c r="E379" s="2">
        <v>1000</v>
      </c>
      <c r="F379" s="1" t="s">
        <v>251</v>
      </c>
      <c r="G379" s="1" t="s">
        <v>252</v>
      </c>
      <c r="H379" s="1" t="s">
        <v>5</v>
      </c>
      <c r="I379" s="1" t="s">
        <v>2974</v>
      </c>
    </row>
    <row r="380" spans="1:9" x14ac:dyDescent="0.25">
      <c r="A380" s="1" t="s">
        <v>260</v>
      </c>
      <c r="B380" s="1" t="s">
        <v>243</v>
      </c>
      <c r="C380" s="1" t="s">
        <v>101</v>
      </c>
      <c r="D380" s="1" t="s">
        <v>268</v>
      </c>
      <c r="E380" s="2">
        <v>30</v>
      </c>
      <c r="F380" s="1" t="s">
        <v>269</v>
      </c>
      <c r="G380" s="1" t="s">
        <v>270</v>
      </c>
      <c r="H380" s="1" t="s">
        <v>5</v>
      </c>
      <c r="I380" s="1" t="s">
        <v>2974</v>
      </c>
    </row>
    <row r="381" spans="1:9" x14ac:dyDescent="0.25">
      <c r="A381" s="1" t="s">
        <v>308</v>
      </c>
      <c r="B381" s="1" t="s">
        <v>313</v>
      </c>
      <c r="C381" s="1" t="s">
        <v>101</v>
      </c>
      <c r="D381" s="1" t="s">
        <v>314</v>
      </c>
      <c r="E381" s="2">
        <v>2117.25</v>
      </c>
      <c r="F381" s="1" t="s">
        <v>315</v>
      </c>
      <c r="G381" s="1" t="s">
        <v>316</v>
      </c>
      <c r="H381" s="1" t="s">
        <v>5</v>
      </c>
      <c r="I381" s="1" t="s">
        <v>2974</v>
      </c>
    </row>
    <row r="382" spans="1:9" x14ac:dyDescent="0.25">
      <c r="A382" s="1" t="s">
        <v>362</v>
      </c>
      <c r="B382" s="1" t="s">
        <v>362</v>
      </c>
      <c r="C382" s="1" t="s">
        <v>101</v>
      </c>
      <c r="D382" s="1" t="s">
        <v>314</v>
      </c>
      <c r="E382" s="2">
        <v>368.22</v>
      </c>
      <c r="F382" s="1" t="s">
        <v>363</v>
      </c>
      <c r="G382" s="1" t="s">
        <v>364</v>
      </c>
      <c r="H382" s="1" t="s">
        <v>5</v>
      </c>
      <c r="I382" s="1" t="s">
        <v>2974</v>
      </c>
    </row>
    <row r="383" spans="1:9" x14ac:dyDescent="0.25">
      <c r="A383" s="1" t="s">
        <v>438</v>
      </c>
      <c r="B383" s="1" t="s">
        <v>439</v>
      </c>
      <c r="C383" s="1" t="s">
        <v>101</v>
      </c>
      <c r="D383" s="1" t="s">
        <v>440</v>
      </c>
      <c r="E383" s="2">
        <v>644.4</v>
      </c>
      <c r="F383" s="1" t="s">
        <v>441</v>
      </c>
      <c r="G383" s="1" t="s">
        <v>442</v>
      </c>
      <c r="H383" s="1" t="s">
        <v>5</v>
      </c>
      <c r="I383" s="1" t="s">
        <v>2974</v>
      </c>
    </row>
    <row r="384" spans="1:9" x14ac:dyDescent="0.25">
      <c r="A384" s="1" t="s">
        <v>447</v>
      </c>
      <c r="B384" s="1" t="s">
        <v>447</v>
      </c>
      <c r="C384" s="1" t="s">
        <v>101</v>
      </c>
      <c r="D384" s="1" t="s">
        <v>451</v>
      </c>
      <c r="E384" s="2">
        <v>1030</v>
      </c>
      <c r="F384" s="1" t="s">
        <v>452</v>
      </c>
      <c r="G384" s="1" t="s">
        <v>453</v>
      </c>
      <c r="H384" s="1" t="s">
        <v>5</v>
      </c>
      <c r="I384" s="1" t="s">
        <v>2974</v>
      </c>
    </row>
    <row r="385" spans="1:9" x14ac:dyDescent="0.25">
      <c r="A385" s="1" t="s">
        <v>471</v>
      </c>
      <c r="B385" s="1" t="s">
        <v>472</v>
      </c>
      <c r="C385" s="1" t="s">
        <v>101</v>
      </c>
      <c r="D385" s="1" t="s">
        <v>473</v>
      </c>
      <c r="E385" s="2">
        <v>383.46</v>
      </c>
      <c r="F385" s="1" t="s">
        <v>474</v>
      </c>
      <c r="G385" s="1" t="s">
        <v>475</v>
      </c>
      <c r="H385" s="1" t="s">
        <v>5</v>
      </c>
      <c r="I385" s="1" t="s">
        <v>2974</v>
      </c>
    </row>
    <row r="386" spans="1:9" x14ac:dyDescent="0.25">
      <c r="A386" s="1" t="s">
        <v>471</v>
      </c>
      <c r="B386" s="1" t="s">
        <v>471</v>
      </c>
      <c r="C386" s="1" t="s">
        <v>101</v>
      </c>
      <c r="D386" s="1" t="s">
        <v>476</v>
      </c>
      <c r="E386" s="2">
        <v>20000</v>
      </c>
      <c r="F386" s="1" t="s">
        <v>477</v>
      </c>
      <c r="G386" s="1" t="s">
        <v>478</v>
      </c>
      <c r="H386" s="1" t="s">
        <v>5</v>
      </c>
      <c r="I386" s="1" t="s">
        <v>2974</v>
      </c>
    </row>
    <row r="387" spans="1:9" x14ac:dyDescent="0.25">
      <c r="A387" s="1" t="s">
        <v>580</v>
      </c>
      <c r="B387" s="1" t="s">
        <v>580</v>
      </c>
      <c r="C387" s="1" t="s">
        <v>101</v>
      </c>
      <c r="D387" s="1" t="s">
        <v>584</v>
      </c>
      <c r="E387" s="2">
        <v>30.9</v>
      </c>
      <c r="F387" s="1" t="s">
        <v>585</v>
      </c>
      <c r="G387" s="1" t="s">
        <v>586</v>
      </c>
      <c r="H387" s="1" t="s">
        <v>5</v>
      </c>
      <c r="I387" s="1" t="s">
        <v>2974</v>
      </c>
    </row>
    <row r="388" spans="1:9" x14ac:dyDescent="0.25">
      <c r="A388" s="1" t="s">
        <v>659</v>
      </c>
      <c r="B388" s="1" t="s">
        <v>659</v>
      </c>
      <c r="C388" s="1" t="s">
        <v>101</v>
      </c>
      <c r="D388" s="1" t="s">
        <v>663</v>
      </c>
      <c r="E388" s="2">
        <v>3000</v>
      </c>
      <c r="F388" s="1" t="s">
        <v>664</v>
      </c>
      <c r="G388" s="1" t="s">
        <v>665</v>
      </c>
      <c r="H388" s="1" t="s">
        <v>5</v>
      </c>
      <c r="I388" s="1" t="s">
        <v>2974</v>
      </c>
    </row>
    <row r="389" spans="1:9" x14ac:dyDescent="0.25">
      <c r="A389" s="1" t="s">
        <v>1031</v>
      </c>
      <c r="B389" s="1" t="s">
        <v>1031</v>
      </c>
      <c r="C389" s="1" t="s">
        <v>101</v>
      </c>
      <c r="D389" s="1" t="s">
        <v>1032</v>
      </c>
      <c r="E389" s="2">
        <v>22000</v>
      </c>
      <c r="F389" s="1" t="s">
        <v>1033</v>
      </c>
      <c r="G389" s="1" t="s">
        <v>1034</v>
      </c>
      <c r="H389" s="1" t="s">
        <v>5</v>
      </c>
      <c r="I389" s="1" t="s">
        <v>2974</v>
      </c>
    </row>
    <row r="390" spans="1:9" x14ac:dyDescent="0.25">
      <c r="A390" s="1" t="s">
        <v>1062</v>
      </c>
      <c r="B390" s="1" t="s">
        <v>1062</v>
      </c>
      <c r="C390" s="1" t="s">
        <v>101</v>
      </c>
      <c r="D390" s="1" t="s">
        <v>1066</v>
      </c>
      <c r="E390" s="2">
        <v>250</v>
      </c>
      <c r="F390" s="1" t="s">
        <v>1067</v>
      </c>
      <c r="G390" s="1" t="s">
        <v>1068</v>
      </c>
      <c r="H390" s="1" t="s">
        <v>5</v>
      </c>
      <c r="I390" s="1" t="s">
        <v>2974</v>
      </c>
    </row>
    <row r="391" spans="1:9" x14ac:dyDescent="0.25">
      <c r="A391" s="1" t="s">
        <v>1104</v>
      </c>
      <c r="B391" s="1" t="s">
        <v>1104</v>
      </c>
      <c r="C391" s="1" t="s">
        <v>101</v>
      </c>
      <c r="D391" s="1" t="s">
        <v>1108</v>
      </c>
      <c r="E391" s="2">
        <v>250</v>
      </c>
      <c r="F391" s="1" t="s">
        <v>1109</v>
      </c>
      <c r="G391" s="1" t="s">
        <v>1110</v>
      </c>
      <c r="H391" s="1" t="s">
        <v>5</v>
      </c>
      <c r="I391" s="1" t="s">
        <v>2974</v>
      </c>
    </row>
    <row r="392" spans="1:9" x14ac:dyDescent="0.25">
      <c r="A392" s="1" t="s">
        <v>1164</v>
      </c>
      <c r="B392" s="1" t="s">
        <v>1164</v>
      </c>
      <c r="C392" s="1" t="s">
        <v>101</v>
      </c>
      <c r="D392" s="1" t="s">
        <v>1165</v>
      </c>
      <c r="E392" s="2">
        <v>250</v>
      </c>
      <c r="F392" s="1" t="s">
        <v>1166</v>
      </c>
      <c r="G392" s="1" t="s">
        <v>1167</v>
      </c>
      <c r="H392" s="1" t="s">
        <v>5</v>
      </c>
      <c r="I392" s="1" t="s">
        <v>2974</v>
      </c>
    </row>
    <row r="393" spans="1:9" x14ac:dyDescent="0.25">
      <c r="A393" s="1" t="s">
        <v>1280</v>
      </c>
      <c r="B393" s="1" t="s">
        <v>1304</v>
      </c>
      <c r="C393" s="1" t="s">
        <v>101</v>
      </c>
      <c r="D393" s="1" t="s">
        <v>1305</v>
      </c>
      <c r="E393" s="2">
        <v>250</v>
      </c>
      <c r="F393" s="1" t="s">
        <v>1306</v>
      </c>
      <c r="G393" s="1" t="s">
        <v>1307</v>
      </c>
      <c r="H393" s="1" t="s">
        <v>5</v>
      </c>
      <c r="I393" s="1" t="s">
        <v>2974</v>
      </c>
    </row>
    <row r="394" spans="1:9" x14ac:dyDescent="0.25">
      <c r="A394" s="1" t="s">
        <v>1354</v>
      </c>
      <c r="B394" s="1" t="s">
        <v>1304</v>
      </c>
      <c r="C394" s="1" t="s">
        <v>101</v>
      </c>
      <c r="D394" s="1" t="s">
        <v>1355</v>
      </c>
      <c r="E394" s="2">
        <v>250</v>
      </c>
      <c r="F394" s="1" t="s">
        <v>1356</v>
      </c>
      <c r="G394" s="1" t="s">
        <v>1357</v>
      </c>
      <c r="H394" s="1" t="s">
        <v>5</v>
      </c>
      <c r="I394" s="1" t="s">
        <v>2974</v>
      </c>
    </row>
    <row r="395" spans="1:9" x14ac:dyDescent="0.25">
      <c r="A395" s="1" t="s">
        <v>1396</v>
      </c>
      <c r="B395" s="1" t="s">
        <v>1396</v>
      </c>
      <c r="C395" s="1" t="s">
        <v>101</v>
      </c>
      <c r="D395" s="1" t="s">
        <v>1403</v>
      </c>
      <c r="E395" s="2">
        <v>250</v>
      </c>
      <c r="F395" s="1" t="s">
        <v>1404</v>
      </c>
      <c r="G395" s="1" t="s">
        <v>1405</v>
      </c>
      <c r="H395" s="1" t="s">
        <v>5</v>
      </c>
      <c r="I395" s="1" t="s">
        <v>2974</v>
      </c>
    </row>
    <row r="396" spans="1:9" x14ac:dyDescent="0.25">
      <c r="A396" s="1" t="s">
        <v>1475</v>
      </c>
      <c r="B396" s="1" t="s">
        <v>1475</v>
      </c>
      <c r="C396" s="1" t="s">
        <v>101</v>
      </c>
      <c r="D396" s="1" t="s">
        <v>1479</v>
      </c>
      <c r="E396" s="2">
        <v>250</v>
      </c>
      <c r="F396" s="1" t="s">
        <v>1480</v>
      </c>
      <c r="G396" s="1" t="s">
        <v>1481</v>
      </c>
      <c r="H396" s="1" t="s">
        <v>5</v>
      </c>
      <c r="I396" s="1" t="s">
        <v>2974</v>
      </c>
    </row>
    <row r="397" spans="1:9" x14ac:dyDescent="0.25">
      <c r="A397" s="1" t="s">
        <v>1592</v>
      </c>
      <c r="B397" s="1" t="s">
        <v>1592</v>
      </c>
      <c r="C397" s="1" t="s">
        <v>101</v>
      </c>
      <c r="D397" s="1" t="s">
        <v>1593</v>
      </c>
      <c r="E397" s="2">
        <v>250</v>
      </c>
      <c r="F397" s="1" t="s">
        <v>1594</v>
      </c>
      <c r="G397" s="1" t="s">
        <v>1595</v>
      </c>
      <c r="H397" s="1" t="s">
        <v>5</v>
      </c>
      <c r="I397" s="1" t="s">
        <v>2974</v>
      </c>
    </row>
    <row r="398" spans="1:9" x14ac:dyDescent="0.25">
      <c r="A398" s="1" t="s">
        <v>1692</v>
      </c>
      <c r="B398" s="1" t="s">
        <v>1692</v>
      </c>
      <c r="C398" s="1" t="s">
        <v>101</v>
      </c>
      <c r="D398" s="1" t="s">
        <v>1703</v>
      </c>
      <c r="E398" s="2">
        <v>250</v>
      </c>
      <c r="F398" s="1" t="s">
        <v>1704</v>
      </c>
      <c r="G398" s="1" t="s">
        <v>1705</v>
      </c>
      <c r="H398" s="1" t="s">
        <v>5</v>
      </c>
      <c r="I398" s="1" t="s">
        <v>2974</v>
      </c>
    </row>
    <row r="399" spans="1:9" x14ac:dyDescent="0.25">
      <c r="A399" s="1" t="s">
        <v>1747</v>
      </c>
      <c r="B399" s="1" t="s">
        <v>1747</v>
      </c>
      <c r="C399" s="1" t="s">
        <v>101</v>
      </c>
      <c r="D399" s="1" t="s">
        <v>1751</v>
      </c>
      <c r="E399" s="2">
        <v>4571.67</v>
      </c>
      <c r="F399" s="1" t="s">
        <v>1752</v>
      </c>
      <c r="G399" s="1" t="s">
        <v>1753</v>
      </c>
      <c r="H399" s="1" t="s">
        <v>5</v>
      </c>
      <c r="I399" s="1" t="s">
        <v>2974</v>
      </c>
    </row>
    <row r="400" spans="1:9" x14ac:dyDescent="0.25">
      <c r="A400" s="1" t="s">
        <v>1790</v>
      </c>
      <c r="B400" s="1" t="s">
        <v>1790</v>
      </c>
      <c r="C400" s="1" t="s">
        <v>101</v>
      </c>
      <c r="D400" s="1" t="s">
        <v>1791</v>
      </c>
      <c r="E400" s="2">
        <v>250</v>
      </c>
      <c r="F400" s="1" t="s">
        <v>1792</v>
      </c>
      <c r="G400" s="1" t="s">
        <v>1793</v>
      </c>
      <c r="H400" s="1" t="s">
        <v>5</v>
      </c>
      <c r="I400" s="1" t="s">
        <v>2974</v>
      </c>
    </row>
    <row r="401" spans="1:9" x14ac:dyDescent="0.25">
      <c r="A401" s="1" t="s">
        <v>1849</v>
      </c>
      <c r="B401" s="1" t="s">
        <v>1849</v>
      </c>
      <c r="C401" s="1" t="s">
        <v>101</v>
      </c>
      <c r="D401" s="1" t="s">
        <v>1853</v>
      </c>
      <c r="E401" s="2">
        <v>250</v>
      </c>
      <c r="F401" s="1" t="s">
        <v>1854</v>
      </c>
      <c r="G401" s="1" t="s">
        <v>1855</v>
      </c>
      <c r="H401" s="1" t="s">
        <v>5</v>
      </c>
      <c r="I401" s="1" t="s">
        <v>2974</v>
      </c>
    </row>
    <row r="402" spans="1:9" x14ac:dyDescent="0.25">
      <c r="A402" s="1" t="s">
        <v>1955</v>
      </c>
      <c r="B402" s="1" t="s">
        <v>1955</v>
      </c>
      <c r="C402" s="1" t="s">
        <v>101</v>
      </c>
      <c r="D402" s="1" t="s">
        <v>1959</v>
      </c>
      <c r="E402" s="2">
        <v>250</v>
      </c>
      <c r="F402" s="1" t="s">
        <v>1960</v>
      </c>
      <c r="G402" s="1" t="s">
        <v>1961</v>
      </c>
      <c r="H402" s="1" t="s">
        <v>5</v>
      </c>
      <c r="I402" s="1" t="s">
        <v>2974</v>
      </c>
    </row>
    <row r="403" spans="1:9" x14ac:dyDescent="0.25">
      <c r="A403" s="1" t="s">
        <v>2042</v>
      </c>
      <c r="B403" s="1" t="s">
        <v>2021</v>
      </c>
      <c r="C403" s="1" t="s">
        <v>101</v>
      </c>
      <c r="D403" s="1" t="s">
        <v>2055</v>
      </c>
      <c r="E403" s="2">
        <v>2088.58</v>
      </c>
      <c r="F403" s="1" t="s">
        <v>2056</v>
      </c>
      <c r="G403" s="1" t="s">
        <v>2057</v>
      </c>
      <c r="H403" s="1" t="s">
        <v>5</v>
      </c>
      <c r="I403" s="1" t="s">
        <v>2974</v>
      </c>
    </row>
    <row r="404" spans="1:9" x14ac:dyDescent="0.25">
      <c r="A404" s="1" t="s">
        <v>2061</v>
      </c>
      <c r="B404" s="1" t="s">
        <v>2061</v>
      </c>
      <c r="C404" s="1" t="s">
        <v>101</v>
      </c>
      <c r="D404" s="1" t="s">
        <v>2062</v>
      </c>
      <c r="E404" s="2">
        <v>250</v>
      </c>
      <c r="F404" s="1" t="s">
        <v>2063</v>
      </c>
      <c r="G404" s="1" t="s">
        <v>2064</v>
      </c>
      <c r="H404" s="1" t="s">
        <v>5</v>
      </c>
      <c r="I404" s="1" t="s">
        <v>2974</v>
      </c>
    </row>
    <row r="405" spans="1:9" x14ac:dyDescent="0.25">
      <c r="A405" s="1" t="s">
        <v>2118</v>
      </c>
      <c r="B405" s="1" t="s">
        <v>2118</v>
      </c>
      <c r="C405" s="1" t="s">
        <v>101</v>
      </c>
      <c r="D405" s="1" t="s">
        <v>2119</v>
      </c>
      <c r="E405" s="2">
        <v>1947.47</v>
      </c>
      <c r="F405" s="1" t="s">
        <v>2120</v>
      </c>
      <c r="G405" s="1" t="s">
        <v>2121</v>
      </c>
      <c r="H405" s="1" t="s">
        <v>5</v>
      </c>
      <c r="I405" s="1" t="s">
        <v>2974</v>
      </c>
    </row>
    <row r="406" spans="1:9" x14ac:dyDescent="0.25">
      <c r="A406" s="1" t="s">
        <v>2169</v>
      </c>
      <c r="B406" s="1" t="s">
        <v>2169</v>
      </c>
      <c r="C406" s="1" t="s">
        <v>101</v>
      </c>
      <c r="D406" s="1" t="s">
        <v>2173</v>
      </c>
      <c r="E406" s="2">
        <v>250</v>
      </c>
      <c r="F406" s="1" t="s">
        <v>2174</v>
      </c>
      <c r="G406" s="1" t="s">
        <v>2175</v>
      </c>
      <c r="H406" s="1" t="s">
        <v>5</v>
      </c>
      <c r="I406" s="1" t="s">
        <v>2974</v>
      </c>
    </row>
    <row r="407" spans="1:9" x14ac:dyDescent="0.25">
      <c r="A407" s="1" t="s">
        <v>2280</v>
      </c>
      <c r="B407" s="1" t="s">
        <v>2280</v>
      </c>
      <c r="C407" s="1" t="s">
        <v>101</v>
      </c>
      <c r="D407" s="1" t="s">
        <v>2281</v>
      </c>
      <c r="E407" s="2">
        <v>250</v>
      </c>
      <c r="F407" s="1" t="s">
        <v>2282</v>
      </c>
      <c r="G407" s="1" t="s">
        <v>2283</v>
      </c>
      <c r="H407" s="1" t="s">
        <v>5</v>
      </c>
      <c r="I407" s="1" t="s">
        <v>2974</v>
      </c>
    </row>
    <row r="408" spans="1:9" x14ac:dyDescent="0.25">
      <c r="A408" s="1" t="s">
        <v>2445</v>
      </c>
      <c r="B408" s="1" t="s">
        <v>2445</v>
      </c>
      <c r="C408" s="1" t="s">
        <v>101</v>
      </c>
      <c r="D408" s="1" t="s">
        <v>2446</v>
      </c>
      <c r="E408" s="2">
        <v>250</v>
      </c>
      <c r="F408" s="1" t="s">
        <v>2447</v>
      </c>
      <c r="G408" s="1" t="s">
        <v>2448</v>
      </c>
      <c r="H408" s="1" t="s">
        <v>5</v>
      </c>
      <c r="I408" s="1" t="s">
        <v>2974</v>
      </c>
    </row>
    <row r="409" spans="1:9" x14ac:dyDescent="0.25">
      <c r="A409" s="1" t="s">
        <v>2535</v>
      </c>
      <c r="B409" s="1" t="s">
        <v>2535</v>
      </c>
      <c r="C409" s="1" t="s">
        <v>101</v>
      </c>
      <c r="D409" s="1" t="s">
        <v>2536</v>
      </c>
      <c r="E409" s="2">
        <v>5000</v>
      </c>
      <c r="F409" s="1" t="s">
        <v>2537</v>
      </c>
      <c r="G409" s="1" t="s">
        <v>2538</v>
      </c>
      <c r="H409" s="1" t="s">
        <v>5</v>
      </c>
      <c r="I409" s="1" t="s">
        <v>2974</v>
      </c>
    </row>
    <row r="410" spans="1:9" x14ac:dyDescent="0.25">
      <c r="A410" s="1" t="s">
        <v>2523</v>
      </c>
      <c r="B410" s="1" t="s">
        <v>2527</v>
      </c>
      <c r="C410" s="1" t="s">
        <v>101</v>
      </c>
      <c r="D410" s="1" t="s">
        <v>2543</v>
      </c>
      <c r="E410" s="2">
        <v>3101.76</v>
      </c>
      <c r="F410" s="1" t="s">
        <v>2544</v>
      </c>
      <c r="G410" s="1" t="s">
        <v>2545</v>
      </c>
      <c r="H410" s="1" t="s">
        <v>5</v>
      </c>
      <c r="I410" s="1" t="s">
        <v>2974</v>
      </c>
    </row>
    <row r="411" spans="1:9" x14ac:dyDescent="0.25">
      <c r="A411" s="1" t="s">
        <v>2571</v>
      </c>
      <c r="B411" s="1" t="s">
        <v>2571</v>
      </c>
      <c r="C411" s="1" t="s">
        <v>101</v>
      </c>
      <c r="D411" s="1" t="s">
        <v>2572</v>
      </c>
      <c r="E411" s="2">
        <v>250</v>
      </c>
      <c r="F411" s="1" t="s">
        <v>2573</v>
      </c>
      <c r="G411" s="1" t="s">
        <v>2574</v>
      </c>
      <c r="H411" s="1" t="s">
        <v>5</v>
      </c>
      <c r="I411" s="1" t="s">
        <v>2974</v>
      </c>
    </row>
    <row r="412" spans="1:9" x14ac:dyDescent="0.25">
      <c r="A412" s="1" t="s">
        <v>2706</v>
      </c>
      <c r="B412" s="1" t="s">
        <v>2706</v>
      </c>
      <c r="C412" s="1" t="s">
        <v>101</v>
      </c>
      <c r="D412" s="1" t="s">
        <v>2713</v>
      </c>
      <c r="E412" s="2">
        <v>250</v>
      </c>
      <c r="F412" s="1" t="s">
        <v>2714</v>
      </c>
      <c r="G412" s="1" t="s">
        <v>2715</v>
      </c>
      <c r="H412" s="1" t="s">
        <v>5</v>
      </c>
      <c r="I412" s="1" t="s">
        <v>2974</v>
      </c>
    </row>
    <row r="413" spans="1:9" x14ac:dyDescent="0.25">
      <c r="A413" s="1" t="s">
        <v>2796</v>
      </c>
      <c r="B413" s="1" t="s">
        <v>2796</v>
      </c>
      <c r="C413" s="1" t="s">
        <v>101</v>
      </c>
      <c r="D413" s="1" t="s">
        <v>2800</v>
      </c>
      <c r="E413" s="2">
        <v>250</v>
      </c>
      <c r="F413" s="1" t="s">
        <v>2801</v>
      </c>
      <c r="G413" s="1" t="s">
        <v>2802</v>
      </c>
      <c r="H413" s="1" t="s">
        <v>5</v>
      </c>
      <c r="I413" s="1" t="s">
        <v>2974</v>
      </c>
    </row>
    <row r="414" spans="1:9" x14ac:dyDescent="0.25">
      <c r="A414" s="1" t="s">
        <v>2901</v>
      </c>
      <c r="B414" s="1" t="s">
        <v>2901</v>
      </c>
      <c r="C414" s="1" t="s">
        <v>101</v>
      </c>
      <c r="D414" s="1" t="s">
        <v>2902</v>
      </c>
      <c r="E414" s="2">
        <v>250</v>
      </c>
      <c r="F414" s="1" t="s">
        <v>2903</v>
      </c>
      <c r="G414" s="1" t="s">
        <v>2904</v>
      </c>
      <c r="H414" s="1" t="s">
        <v>5</v>
      </c>
      <c r="I414" s="1" t="s">
        <v>2974</v>
      </c>
    </row>
    <row r="415" spans="1:9" x14ac:dyDescent="0.25">
      <c r="A415" s="1" t="s">
        <v>2913</v>
      </c>
      <c r="B415" s="1" t="s">
        <v>2913</v>
      </c>
      <c r="C415" s="1" t="s">
        <v>101</v>
      </c>
      <c r="D415" s="1" t="s">
        <v>2914</v>
      </c>
      <c r="E415" s="2">
        <v>250</v>
      </c>
      <c r="F415" s="1" t="s">
        <v>2915</v>
      </c>
      <c r="G415" s="1" t="s">
        <v>2916</v>
      </c>
      <c r="H415" s="1" t="s">
        <v>5</v>
      </c>
      <c r="I415" s="1" t="s">
        <v>2974</v>
      </c>
    </row>
    <row r="417" spans="1:9" x14ac:dyDescent="0.25">
      <c r="A417" s="9"/>
      <c r="B417" s="9"/>
      <c r="C417" s="9"/>
      <c r="D417" s="9"/>
      <c r="E417" s="10">
        <f>SUM(E374:E416)</f>
        <v>98163.71</v>
      </c>
      <c r="F417" s="9"/>
      <c r="G417" s="9"/>
      <c r="H417" s="9"/>
      <c r="I417" s="9"/>
    </row>
    <row r="419" spans="1:9" x14ac:dyDescent="0.25">
      <c r="A419" s="1" t="s">
        <v>659</v>
      </c>
      <c r="B419" s="1" t="s">
        <v>671</v>
      </c>
      <c r="C419" s="1" t="s">
        <v>672</v>
      </c>
      <c r="D419" s="1" t="s">
        <v>673</v>
      </c>
      <c r="E419" s="2">
        <v>800.28</v>
      </c>
      <c r="F419" s="1" t="s">
        <v>674</v>
      </c>
      <c r="G419" s="1" t="s">
        <v>675</v>
      </c>
      <c r="H419" s="1" t="s">
        <v>5</v>
      </c>
      <c r="I419" s="1" t="s">
        <v>2974</v>
      </c>
    </row>
    <row r="420" spans="1:9" x14ac:dyDescent="0.25">
      <c r="A420" s="1" t="s">
        <v>690</v>
      </c>
      <c r="B420" s="1" t="s">
        <v>691</v>
      </c>
      <c r="C420" s="1" t="s">
        <v>672</v>
      </c>
      <c r="D420" s="1" t="s">
        <v>692</v>
      </c>
      <c r="E420" s="2">
        <v>252</v>
      </c>
      <c r="F420" s="1" t="s">
        <v>693</v>
      </c>
      <c r="G420" s="1" t="s">
        <v>694</v>
      </c>
      <c r="H420" s="1" t="s">
        <v>5</v>
      </c>
      <c r="I420" s="1" t="s">
        <v>2974</v>
      </c>
    </row>
    <row r="421" spans="1:9" x14ac:dyDescent="0.25">
      <c r="A421" s="1" t="s">
        <v>882</v>
      </c>
      <c r="B421" s="1" t="s">
        <v>882</v>
      </c>
      <c r="C421" s="1" t="s">
        <v>672</v>
      </c>
      <c r="D421" s="1" t="s">
        <v>883</v>
      </c>
      <c r="E421" s="2">
        <v>607</v>
      </c>
      <c r="F421" s="1" t="s">
        <v>884</v>
      </c>
      <c r="G421" s="1" t="s">
        <v>885</v>
      </c>
      <c r="H421" s="1" t="s">
        <v>5</v>
      </c>
      <c r="I421" s="1" t="s">
        <v>2974</v>
      </c>
    </row>
    <row r="422" spans="1:9" x14ac:dyDescent="0.25">
      <c r="A422" s="1" t="s">
        <v>1115</v>
      </c>
      <c r="B422" s="1" t="s">
        <v>1115</v>
      </c>
      <c r="C422" s="1" t="s">
        <v>672</v>
      </c>
      <c r="D422" s="1" t="s">
        <v>1124</v>
      </c>
      <c r="E422" s="2">
        <v>1431</v>
      </c>
      <c r="F422" s="1" t="s">
        <v>1125</v>
      </c>
      <c r="G422" s="1" t="s">
        <v>1126</v>
      </c>
      <c r="H422" s="1" t="s">
        <v>5</v>
      </c>
      <c r="I422" s="1" t="s">
        <v>2974</v>
      </c>
    </row>
    <row r="423" spans="1:9" x14ac:dyDescent="0.25">
      <c r="A423" s="1" t="s">
        <v>1179</v>
      </c>
      <c r="B423" s="1" t="s">
        <v>1179</v>
      </c>
      <c r="C423" s="1" t="s">
        <v>672</v>
      </c>
      <c r="D423" s="1" t="s">
        <v>1180</v>
      </c>
      <c r="E423" s="2">
        <v>1068</v>
      </c>
      <c r="F423" s="1" t="s">
        <v>1181</v>
      </c>
      <c r="G423" s="1" t="s">
        <v>1182</v>
      </c>
      <c r="H423" s="1" t="s">
        <v>5</v>
      </c>
      <c r="I423" s="1" t="s">
        <v>2974</v>
      </c>
    </row>
    <row r="424" spans="1:9" x14ac:dyDescent="0.25">
      <c r="A424" s="1" t="s">
        <v>1258</v>
      </c>
      <c r="B424" s="1" t="s">
        <v>1258</v>
      </c>
      <c r="C424" s="1" t="s">
        <v>672</v>
      </c>
      <c r="D424" s="1" t="s">
        <v>1259</v>
      </c>
      <c r="E424" s="2">
        <v>438</v>
      </c>
      <c r="F424" s="1" t="s">
        <v>1260</v>
      </c>
      <c r="G424" s="1" t="s">
        <v>1261</v>
      </c>
      <c r="H424" s="1" t="s">
        <v>5</v>
      </c>
      <c r="I424" s="1" t="s">
        <v>2974</v>
      </c>
    </row>
    <row r="425" spans="1:9" x14ac:dyDescent="0.25">
      <c r="A425" s="1" t="s">
        <v>2589</v>
      </c>
      <c r="B425" s="1" t="s">
        <v>2589</v>
      </c>
      <c r="C425" s="1" t="s">
        <v>672</v>
      </c>
      <c r="D425" s="1" t="s">
        <v>2592</v>
      </c>
      <c r="E425" s="2">
        <v>218.69</v>
      </c>
      <c r="F425" s="1" t="s">
        <v>2593</v>
      </c>
      <c r="G425" s="1" t="s">
        <v>2594</v>
      </c>
      <c r="H425" s="1" t="s">
        <v>5</v>
      </c>
      <c r="I425" s="1" t="s">
        <v>2974</v>
      </c>
    </row>
    <row r="427" spans="1:9" x14ac:dyDescent="0.25">
      <c r="A427" s="9"/>
      <c r="B427" s="9"/>
      <c r="C427" s="9"/>
      <c r="D427" s="9"/>
      <c r="E427" s="10">
        <f>SUM(E419:E426)</f>
        <v>4814.9699999999993</v>
      </c>
      <c r="F427" s="9"/>
      <c r="G427" s="9"/>
      <c r="H427" s="9"/>
      <c r="I427" s="9"/>
    </row>
    <row r="429" spans="1:9" x14ac:dyDescent="0.25">
      <c r="A429" s="1" t="s">
        <v>1926</v>
      </c>
      <c r="B429" s="1" t="s">
        <v>1926</v>
      </c>
      <c r="C429" s="1" t="s">
        <v>1927</v>
      </c>
      <c r="D429" s="1" t="s">
        <v>1928</v>
      </c>
      <c r="E429" s="2">
        <v>7695.16</v>
      </c>
      <c r="F429" s="1" t="s">
        <v>1929</v>
      </c>
      <c r="G429" s="1" t="s">
        <v>1930</v>
      </c>
      <c r="H429" s="1" t="s">
        <v>5</v>
      </c>
      <c r="I429" s="1" t="s">
        <v>2985</v>
      </c>
    </row>
    <row r="430" spans="1:9" x14ac:dyDescent="0.25">
      <c r="A430" s="1" t="s">
        <v>2706</v>
      </c>
      <c r="B430" s="1" t="s">
        <v>2578</v>
      </c>
      <c r="C430" s="1" t="s">
        <v>2745</v>
      </c>
      <c r="D430" s="1" t="s">
        <v>2746</v>
      </c>
      <c r="E430" s="2">
        <v>11.67</v>
      </c>
      <c r="F430" s="1" t="s">
        <v>2747</v>
      </c>
      <c r="G430" s="1" t="s">
        <v>2748</v>
      </c>
      <c r="H430" s="1" t="s">
        <v>5</v>
      </c>
      <c r="I430" s="1" t="s">
        <v>2985</v>
      </c>
    </row>
    <row r="431" spans="1:9" x14ac:dyDescent="0.25">
      <c r="A431" s="1" t="s">
        <v>2482</v>
      </c>
      <c r="B431" s="1" t="s">
        <v>2482</v>
      </c>
      <c r="C431" s="1" t="s">
        <v>2483</v>
      </c>
      <c r="D431" s="1" t="s">
        <v>2484</v>
      </c>
      <c r="E431" s="2">
        <v>37.869999999999997</v>
      </c>
      <c r="F431" s="1" t="s">
        <v>2485</v>
      </c>
      <c r="G431" s="1" t="s">
        <v>2486</v>
      </c>
      <c r="H431" s="1" t="s">
        <v>5</v>
      </c>
      <c r="I431" s="1" t="s">
        <v>2985</v>
      </c>
    </row>
    <row r="432" spans="1:9" x14ac:dyDescent="0.25">
      <c r="A432" s="1" t="s">
        <v>2492</v>
      </c>
      <c r="B432" s="1" t="s">
        <v>2492</v>
      </c>
      <c r="C432" s="1" t="s">
        <v>2483</v>
      </c>
      <c r="D432" s="1" t="s">
        <v>2493</v>
      </c>
      <c r="E432" s="2">
        <v>13.6</v>
      </c>
      <c r="F432" s="1" t="s">
        <v>2494</v>
      </c>
      <c r="G432" s="1" t="s">
        <v>2495</v>
      </c>
      <c r="H432" s="1" t="s">
        <v>5</v>
      </c>
      <c r="I432" s="1" t="s">
        <v>2985</v>
      </c>
    </row>
    <row r="434" spans="1:9" s="3" customFormat="1" x14ac:dyDescent="0.25">
      <c r="A434" s="9"/>
      <c r="B434" s="9"/>
      <c r="C434" s="9"/>
      <c r="D434" s="9"/>
      <c r="E434" s="10">
        <f>SUM(E429:E433)</f>
        <v>7758.3</v>
      </c>
      <c r="F434" s="9"/>
      <c r="G434" s="9"/>
      <c r="H434" s="9"/>
      <c r="I434" s="9"/>
    </row>
    <row r="436" spans="1:9" x14ac:dyDescent="0.25">
      <c r="A436" s="1" t="s">
        <v>34</v>
      </c>
      <c r="B436" s="1" t="s">
        <v>34</v>
      </c>
      <c r="C436" s="1" t="s">
        <v>35</v>
      </c>
      <c r="D436" s="1" t="s">
        <v>36</v>
      </c>
      <c r="E436" s="2">
        <v>16000</v>
      </c>
      <c r="F436" s="1" t="s">
        <v>37</v>
      </c>
      <c r="G436" s="1" t="s">
        <v>38</v>
      </c>
      <c r="H436" s="1" t="s">
        <v>5</v>
      </c>
      <c r="I436" s="1" t="s">
        <v>2974</v>
      </c>
    </row>
    <row r="438" spans="1:9" x14ac:dyDescent="0.25">
      <c r="A438" s="9"/>
      <c r="B438" s="9"/>
      <c r="C438" s="9"/>
      <c r="D438" s="9"/>
      <c r="E438" s="10">
        <f>SUM(E436:E437)</f>
        <v>16000</v>
      </c>
      <c r="F438" s="9"/>
      <c r="G438" s="9"/>
      <c r="H438" s="9"/>
      <c r="I438" s="9"/>
    </row>
    <row r="440" spans="1:9" x14ac:dyDescent="0.25">
      <c r="A440" s="1" t="s">
        <v>2523</v>
      </c>
      <c r="C440" s="1" t="s">
        <v>2557</v>
      </c>
      <c r="D440" s="1" t="s">
        <v>2558</v>
      </c>
      <c r="E440" s="2">
        <v>250</v>
      </c>
      <c r="F440" s="1" t="s">
        <v>2559</v>
      </c>
      <c r="H440" s="1" t="s">
        <v>67</v>
      </c>
      <c r="I440" s="1" t="s">
        <v>2974</v>
      </c>
    </row>
    <row r="441" spans="1:9" x14ac:dyDescent="0.25">
      <c r="A441" s="1" t="s">
        <v>2523</v>
      </c>
      <c r="C441" s="1" t="s">
        <v>2557</v>
      </c>
      <c r="D441" s="1" t="s">
        <v>2558</v>
      </c>
      <c r="E441" s="2">
        <v>480</v>
      </c>
      <c r="F441" s="1" t="s">
        <v>2559</v>
      </c>
      <c r="H441" s="1" t="s">
        <v>67</v>
      </c>
      <c r="I441" s="1" t="s">
        <v>2974</v>
      </c>
    </row>
    <row r="443" spans="1:9" x14ac:dyDescent="0.25">
      <c r="A443" s="9"/>
      <c r="B443" s="9"/>
      <c r="C443" s="9"/>
      <c r="D443" s="9"/>
      <c r="E443" s="10">
        <f>SUM(E440:E442)</f>
        <v>730</v>
      </c>
      <c r="F443" s="9"/>
      <c r="G443" s="9"/>
      <c r="H443" s="9"/>
      <c r="I443" s="9"/>
    </row>
    <row r="445" spans="1:9" x14ac:dyDescent="0.25">
      <c r="A445" s="1" t="s">
        <v>122</v>
      </c>
      <c r="C445" s="1" t="s">
        <v>151</v>
      </c>
      <c r="D445" s="1" t="s">
        <v>161</v>
      </c>
      <c r="E445" s="2">
        <v>24700</v>
      </c>
      <c r="F445" s="1" t="s">
        <v>153</v>
      </c>
      <c r="H445" s="1" t="s">
        <v>67</v>
      </c>
      <c r="I445" s="1" t="s">
        <v>2974</v>
      </c>
    </row>
    <row r="446" spans="1:9" x14ac:dyDescent="0.25">
      <c r="A446" s="1" t="s">
        <v>122</v>
      </c>
      <c r="C446" s="1" t="s">
        <v>151</v>
      </c>
      <c r="D446" s="1" t="s">
        <v>165</v>
      </c>
      <c r="E446" s="2">
        <v>-18595.330000000002</v>
      </c>
      <c r="F446" s="1" t="s">
        <v>153</v>
      </c>
      <c r="H446" s="1" t="s">
        <v>67</v>
      </c>
      <c r="I446" s="1" t="s">
        <v>2974</v>
      </c>
    </row>
    <row r="447" spans="1:9" x14ac:dyDescent="0.25">
      <c r="A447" s="1" t="s">
        <v>122</v>
      </c>
      <c r="C447" s="1" t="s">
        <v>196</v>
      </c>
      <c r="D447" s="1" t="s">
        <v>197</v>
      </c>
      <c r="E447" s="2">
        <v>18595.330000000002</v>
      </c>
      <c r="F447" s="1" t="s">
        <v>198</v>
      </c>
      <c r="H447" s="1" t="s">
        <v>67</v>
      </c>
      <c r="I447" s="1" t="s">
        <v>2974</v>
      </c>
    </row>
    <row r="448" spans="1:9" x14ac:dyDescent="0.25">
      <c r="A448" s="1" t="s">
        <v>1609</v>
      </c>
      <c r="B448" s="1" t="s">
        <v>1609</v>
      </c>
      <c r="C448" s="1" t="s">
        <v>1613</v>
      </c>
      <c r="D448" s="1" t="s">
        <v>1614</v>
      </c>
      <c r="E448" s="2">
        <v>4432.5</v>
      </c>
      <c r="F448" s="1" t="s">
        <v>1615</v>
      </c>
      <c r="G448" s="1" t="s">
        <v>1616</v>
      </c>
      <c r="H448" s="1" t="s">
        <v>5</v>
      </c>
      <c r="I448" s="1" t="s">
        <v>2974</v>
      </c>
    </row>
    <row r="449" spans="1:9" x14ac:dyDescent="0.25">
      <c r="A449" s="1" t="s">
        <v>1918</v>
      </c>
      <c r="B449" s="1" t="s">
        <v>1918</v>
      </c>
      <c r="C449" s="1" t="s">
        <v>1613</v>
      </c>
      <c r="D449" s="1" t="s">
        <v>1919</v>
      </c>
      <c r="E449" s="2">
        <v>1050</v>
      </c>
      <c r="F449" s="1" t="s">
        <v>1920</v>
      </c>
      <c r="G449" s="1" t="s">
        <v>1921</v>
      </c>
      <c r="H449" s="1" t="s">
        <v>5</v>
      </c>
      <c r="I449" s="1" t="s">
        <v>2974</v>
      </c>
    </row>
    <row r="450" spans="1:9" x14ac:dyDescent="0.25">
      <c r="A450" s="1" t="s">
        <v>1955</v>
      </c>
      <c r="B450" s="1" t="s">
        <v>1962</v>
      </c>
      <c r="C450" s="1" t="s">
        <v>1613</v>
      </c>
      <c r="D450" s="1" t="s">
        <v>1963</v>
      </c>
      <c r="E450" s="2">
        <v>104.67</v>
      </c>
      <c r="F450" s="1" t="s">
        <v>1964</v>
      </c>
      <c r="G450" s="1" t="s">
        <v>1965</v>
      </c>
      <c r="H450" s="1" t="s">
        <v>5</v>
      </c>
      <c r="I450" s="1" t="s">
        <v>2974</v>
      </c>
    </row>
    <row r="451" spans="1:9" x14ac:dyDescent="0.25">
      <c r="A451" s="1" t="s">
        <v>1955</v>
      </c>
      <c r="B451" s="1" t="s">
        <v>1966</v>
      </c>
      <c r="C451" s="1" t="s">
        <v>1613</v>
      </c>
      <c r="D451" s="1" t="s">
        <v>1967</v>
      </c>
      <c r="E451" s="2">
        <v>1650</v>
      </c>
      <c r="F451" s="1" t="s">
        <v>1968</v>
      </c>
      <c r="G451" s="1" t="s">
        <v>1969</v>
      </c>
      <c r="H451" s="1" t="s">
        <v>5</v>
      </c>
      <c r="I451" s="1" t="s">
        <v>2974</v>
      </c>
    </row>
    <row r="452" spans="1:9" x14ac:dyDescent="0.25">
      <c r="A452" s="1" t="s">
        <v>1955</v>
      </c>
      <c r="B452" s="1" t="s">
        <v>98</v>
      </c>
      <c r="C452" s="1" t="s">
        <v>1613</v>
      </c>
      <c r="D452" s="1" t="s">
        <v>1963</v>
      </c>
      <c r="E452" s="2">
        <v>72.97</v>
      </c>
      <c r="F452" s="1" t="s">
        <v>1970</v>
      </c>
      <c r="G452" s="1" t="s">
        <v>1971</v>
      </c>
      <c r="H452" s="1" t="s">
        <v>5</v>
      </c>
      <c r="I452" s="1" t="s">
        <v>2974</v>
      </c>
    </row>
    <row r="453" spans="1:9" x14ac:dyDescent="0.25">
      <c r="A453" s="1" t="s">
        <v>2270</v>
      </c>
      <c r="B453" s="1" t="s">
        <v>2270</v>
      </c>
      <c r="C453" s="1" t="s">
        <v>1613</v>
      </c>
      <c r="D453" s="1" t="s">
        <v>2291</v>
      </c>
      <c r="E453" s="2">
        <v>1364.5</v>
      </c>
      <c r="F453" s="1" t="s">
        <v>2292</v>
      </c>
      <c r="G453" s="1" t="s">
        <v>2293</v>
      </c>
      <c r="H453" s="1" t="s">
        <v>5</v>
      </c>
      <c r="I453" s="1" t="s">
        <v>2974</v>
      </c>
    </row>
    <row r="454" spans="1:9" x14ac:dyDescent="0.25">
      <c r="A454" s="1" t="s">
        <v>2933</v>
      </c>
      <c r="B454" s="1" t="s">
        <v>2934</v>
      </c>
      <c r="C454" s="1" t="s">
        <v>1613</v>
      </c>
      <c r="D454" s="1" t="s">
        <v>2935</v>
      </c>
      <c r="E454" s="2">
        <v>58.5</v>
      </c>
      <c r="F454" s="1" t="s">
        <v>2936</v>
      </c>
      <c r="G454" s="1" t="s">
        <v>2937</v>
      </c>
      <c r="H454" s="1" t="s">
        <v>5</v>
      </c>
      <c r="I454" s="1" t="s">
        <v>2974</v>
      </c>
    </row>
    <row r="455" spans="1:9" x14ac:dyDescent="0.25">
      <c r="A455" s="1" t="s">
        <v>2933</v>
      </c>
      <c r="B455" s="1" t="s">
        <v>2934</v>
      </c>
      <c r="C455" s="1" t="s">
        <v>1613</v>
      </c>
      <c r="D455" s="1" t="s">
        <v>2938</v>
      </c>
      <c r="E455" s="2">
        <v>1387.5</v>
      </c>
      <c r="F455" s="1" t="s">
        <v>2936</v>
      </c>
      <c r="G455" s="1" t="s">
        <v>2937</v>
      </c>
      <c r="H455" s="1" t="s">
        <v>5</v>
      </c>
      <c r="I455" s="1" t="s">
        <v>2974</v>
      </c>
    </row>
    <row r="457" spans="1:9" x14ac:dyDescent="0.25">
      <c r="A457" s="9"/>
      <c r="B457" s="9"/>
      <c r="C457" s="9"/>
      <c r="D457" s="9"/>
      <c r="E457" s="10">
        <f>SUM(E445:E456)</f>
        <v>34820.639999999999</v>
      </c>
      <c r="F457" s="9"/>
      <c r="G457" s="9"/>
      <c r="H457" s="9"/>
      <c r="I457" s="9"/>
    </row>
    <row r="459" spans="1:9" x14ac:dyDescent="0.25">
      <c r="A459" s="1" t="s">
        <v>122</v>
      </c>
      <c r="C459" s="1" t="s">
        <v>221</v>
      </c>
      <c r="D459" s="1" t="s">
        <v>221</v>
      </c>
      <c r="E459" s="2">
        <v>6334.93</v>
      </c>
      <c r="F459" s="1" t="s">
        <v>222</v>
      </c>
      <c r="H459" s="1" t="s">
        <v>67</v>
      </c>
      <c r="I459" s="1" t="s">
        <v>2974</v>
      </c>
    </row>
    <row r="460" spans="1:9" x14ac:dyDescent="0.25">
      <c r="A460" s="1" t="s">
        <v>122</v>
      </c>
      <c r="C460" s="1" t="s">
        <v>221</v>
      </c>
      <c r="D460" s="1" t="s">
        <v>221</v>
      </c>
      <c r="E460" s="2">
        <v>6334.93</v>
      </c>
      <c r="F460" s="1" t="s">
        <v>222</v>
      </c>
      <c r="H460" s="1" t="s">
        <v>67</v>
      </c>
      <c r="I460" s="1" t="s">
        <v>2974</v>
      </c>
    </row>
    <row r="461" spans="1:9" x14ac:dyDescent="0.25">
      <c r="A461" s="1" t="s">
        <v>308</v>
      </c>
      <c r="C461" s="1" t="s">
        <v>326</v>
      </c>
      <c r="D461" s="1" t="s">
        <v>329</v>
      </c>
      <c r="E461" s="2">
        <v>900</v>
      </c>
      <c r="F461" s="1" t="s">
        <v>328</v>
      </c>
      <c r="H461" s="1" t="s">
        <v>67</v>
      </c>
      <c r="I461" s="1" t="s">
        <v>2974</v>
      </c>
    </row>
    <row r="463" spans="1:9" x14ac:dyDescent="0.25">
      <c r="A463" s="9"/>
      <c r="B463" s="9"/>
      <c r="C463" s="9"/>
      <c r="D463" s="9"/>
      <c r="E463" s="10">
        <f>SUM(E459:E462)</f>
        <v>13569.86</v>
      </c>
      <c r="F463" s="9"/>
      <c r="G463" s="9"/>
      <c r="H463" s="9"/>
      <c r="I463" s="9"/>
    </row>
    <row r="465" spans="1:9" x14ac:dyDescent="0.25">
      <c r="A465" s="1" t="s">
        <v>744</v>
      </c>
      <c r="C465" s="1" t="s">
        <v>326</v>
      </c>
      <c r="D465" s="1" t="s">
        <v>764</v>
      </c>
      <c r="E465" s="2">
        <v>-116.96</v>
      </c>
      <c r="F465" s="1" t="s">
        <v>762</v>
      </c>
      <c r="H465" s="1" t="s">
        <v>67</v>
      </c>
      <c r="I465" s="1" t="s">
        <v>2974</v>
      </c>
    </row>
    <row r="467" spans="1:9" x14ac:dyDescent="0.25">
      <c r="A467" s="9"/>
      <c r="B467" s="9"/>
      <c r="C467" s="9"/>
      <c r="D467" s="9"/>
      <c r="E467" s="10">
        <f>SUM(E465:E466)</f>
        <v>-116.96</v>
      </c>
      <c r="F467" s="9"/>
      <c r="G467" s="9"/>
      <c r="H467" s="9"/>
      <c r="I467" s="9"/>
    </row>
    <row r="469" spans="1:9" x14ac:dyDescent="0.25">
      <c r="A469" s="1" t="s">
        <v>98</v>
      </c>
      <c r="C469" s="1" t="s">
        <v>107</v>
      </c>
      <c r="D469" s="1" t="s">
        <v>108</v>
      </c>
      <c r="E469" s="2">
        <v>50000</v>
      </c>
      <c r="F469" s="1" t="s">
        <v>109</v>
      </c>
      <c r="H469" s="1" t="s">
        <v>67</v>
      </c>
      <c r="I469" s="1" t="s">
        <v>2974</v>
      </c>
    </row>
    <row r="470" spans="1:9" x14ac:dyDescent="0.25">
      <c r="A470" s="1" t="s">
        <v>116</v>
      </c>
      <c r="C470" s="1" t="s">
        <v>117</v>
      </c>
      <c r="D470" s="1" t="s">
        <v>118</v>
      </c>
      <c r="E470" s="2">
        <v>-50000</v>
      </c>
      <c r="F470" s="1" t="s">
        <v>119</v>
      </c>
      <c r="H470" s="1" t="s">
        <v>67</v>
      </c>
      <c r="I470" s="1" t="s">
        <v>2974</v>
      </c>
    </row>
    <row r="472" spans="1:9" x14ac:dyDescent="0.25">
      <c r="A472" s="9"/>
      <c r="B472" s="9"/>
      <c r="C472" s="9"/>
      <c r="D472" s="9"/>
      <c r="E472" s="10">
        <f>SUM(E469:E471)</f>
        <v>0</v>
      </c>
      <c r="F472" s="9"/>
      <c r="G472" s="9"/>
      <c r="H472" s="9"/>
      <c r="I472" s="9"/>
    </row>
    <row r="474" spans="1:9" x14ac:dyDescent="0.25">
      <c r="A474" s="1" t="s">
        <v>728</v>
      </c>
      <c r="B474" s="1" t="s">
        <v>728</v>
      </c>
      <c r="C474" s="1" t="s">
        <v>733</v>
      </c>
      <c r="D474" s="1" t="s">
        <v>2991</v>
      </c>
      <c r="E474" s="2">
        <v>2000</v>
      </c>
      <c r="F474" s="1" t="s">
        <v>734</v>
      </c>
      <c r="G474" s="1" t="s">
        <v>735</v>
      </c>
      <c r="H474" s="1" t="s">
        <v>5</v>
      </c>
      <c r="I474" s="1" t="s">
        <v>2974</v>
      </c>
    </row>
    <row r="476" spans="1:9" x14ac:dyDescent="0.25">
      <c r="A476" s="9"/>
      <c r="B476" s="9"/>
      <c r="C476" s="9"/>
      <c r="D476" s="9"/>
      <c r="E476" s="10">
        <f>SUM(E474:E475)</f>
        <v>2000</v>
      </c>
      <c r="F476" s="9"/>
      <c r="G476" s="9"/>
      <c r="H476" s="9"/>
      <c r="I476" s="9"/>
    </row>
    <row r="478" spans="1:9" x14ac:dyDescent="0.25">
      <c r="A478" s="1" t="s">
        <v>842</v>
      </c>
      <c r="B478" s="1" t="s">
        <v>842</v>
      </c>
      <c r="C478" s="1" t="s">
        <v>847</v>
      </c>
      <c r="D478" s="1" t="s">
        <v>848</v>
      </c>
      <c r="E478" s="2">
        <v>272</v>
      </c>
      <c r="F478" s="1" t="s">
        <v>849</v>
      </c>
      <c r="G478" s="1" t="s">
        <v>850</v>
      </c>
      <c r="H478" s="1" t="s">
        <v>5</v>
      </c>
      <c r="I478" s="1" t="s">
        <v>2974</v>
      </c>
    </row>
    <row r="479" spans="1:9" x14ac:dyDescent="0.25">
      <c r="A479" s="1" t="s">
        <v>912</v>
      </c>
      <c r="B479" s="1" t="s">
        <v>912</v>
      </c>
      <c r="C479" s="1" t="s">
        <v>847</v>
      </c>
      <c r="D479" s="1" t="s">
        <v>913</v>
      </c>
      <c r="E479" s="2">
        <v>254</v>
      </c>
      <c r="F479" s="1" t="s">
        <v>914</v>
      </c>
      <c r="G479" s="1" t="s">
        <v>915</v>
      </c>
      <c r="H479" s="1" t="s">
        <v>5</v>
      </c>
      <c r="I479" s="1" t="s">
        <v>2974</v>
      </c>
    </row>
    <row r="480" spans="1:9" x14ac:dyDescent="0.25">
      <c r="A480" s="1" t="s">
        <v>972</v>
      </c>
      <c r="B480" s="1" t="s">
        <v>972</v>
      </c>
      <c r="C480" s="1" t="s">
        <v>847</v>
      </c>
      <c r="D480" s="1" t="s">
        <v>973</v>
      </c>
      <c r="E480" s="2">
        <v>252</v>
      </c>
      <c r="F480" s="1" t="s">
        <v>974</v>
      </c>
      <c r="G480" s="1" t="s">
        <v>975</v>
      </c>
      <c r="H480" s="1" t="s">
        <v>5</v>
      </c>
      <c r="I480" s="1" t="s">
        <v>2974</v>
      </c>
    </row>
    <row r="481" spans="1:9" x14ac:dyDescent="0.25">
      <c r="A481" s="1" t="s">
        <v>1000</v>
      </c>
      <c r="B481" s="1" t="s">
        <v>1000</v>
      </c>
      <c r="C481" s="1" t="s">
        <v>847</v>
      </c>
      <c r="D481" s="1" t="s">
        <v>1001</v>
      </c>
      <c r="E481" s="2">
        <v>250</v>
      </c>
      <c r="F481" s="1" t="s">
        <v>1002</v>
      </c>
      <c r="G481" s="1" t="s">
        <v>1003</v>
      </c>
      <c r="H481" s="1" t="s">
        <v>5</v>
      </c>
      <c r="I481" s="1" t="s">
        <v>2974</v>
      </c>
    </row>
    <row r="482" spans="1:9" x14ac:dyDescent="0.25">
      <c r="A482" s="1" t="s">
        <v>1043</v>
      </c>
      <c r="B482" s="1" t="s">
        <v>1043</v>
      </c>
      <c r="C482" s="1" t="s">
        <v>847</v>
      </c>
      <c r="D482" s="1" t="s">
        <v>1044</v>
      </c>
      <c r="E482" s="2">
        <v>250</v>
      </c>
      <c r="F482" s="1" t="s">
        <v>1045</v>
      </c>
      <c r="G482" s="1" t="s">
        <v>1046</v>
      </c>
      <c r="H482" s="1" t="s">
        <v>5</v>
      </c>
      <c r="I482" s="1" t="s">
        <v>2974</v>
      </c>
    </row>
    <row r="483" spans="1:9" x14ac:dyDescent="0.25">
      <c r="A483" s="1" t="s">
        <v>1083</v>
      </c>
      <c r="B483" s="1" t="s">
        <v>1083</v>
      </c>
      <c r="C483" s="1" t="s">
        <v>847</v>
      </c>
      <c r="D483" s="1" t="s">
        <v>1088</v>
      </c>
      <c r="E483" s="2">
        <v>250</v>
      </c>
      <c r="F483" s="1" t="s">
        <v>1089</v>
      </c>
      <c r="G483" s="1" t="s">
        <v>1090</v>
      </c>
      <c r="H483" s="1" t="s">
        <v>5</v>
      </c>
      <c r="I483" s="1" t="s">
        <v>2974</v>
      </c>
    </row>
    <row r="484" spans="1:9" x14ac:dyDescent="0.25">
      <c r="A484" s="1" t="s">
        <v>1131</v>
      </c>
      <c r="B484" s="1" t="s">
        <v>1131</v>
      </c>
      <c r="C484" s="1" t="s">
        <v>847</v>
      </c>
      <c r="D484" s="1" t="s">
        <v>1132</v>
      </c>
      <c r="E484" s="2">
        <v>250</v>
      </c>
      <c r="F484" s="1" t="s">
        <v>1133</v>
      </c>
      <c r="G484" s="1" t="s">
        <v>1134</v>
      </c>
      <c r="H484" s="1" t="s">
        <v>5</v>
      </c>
      <c r="I484" s="1" t="s">
        <v>2974</v>
      </c>
    </row>
    <row r="485" spans="1:9" x14ac:dyDescent="0.25">
      <c r="A485" s="1" t="s">
        <v>1183</v>
      </c>
      <c r="B485" s="1" t="s">
        <v>1183</v>
      </c>
      <c r="C485" s="1" t="s">
        <v>847</v>
      </c>
      <c r="D485" s="1" t="s">
        <v>1184</v>
      </c>
      <c r="E485" s="2">
        <v>250</v>
      </c>
      <c r="F485" s="1" t="s">
        <v>1185</v>
      </c>
      <c r="G485" s="1" t="s">
        <v>1186</v>
      </c>
      <c r="H485" s="1" t="s">
        <v>5</v>
      </c>
      <c r="I485" s="1" t="s">
        <v>2974</v>
      </c>
    </row>
    <row r="486" spans="1:9" x14ac:dyDescent="0.25">
      <c r="A486" s="1" t="s">
        <v>1268</v>
      </c>
      <c r="B486" s="1" t="s">
        <v>1268</v>
      </c>
      <c r="C486" s="1" t="s">
        <v>847</v>
      </c>
      <c r="D486" s="1" t="s">
        <v>1269</v>
      </c>
      <c r="E486" s="2">
        <v>250</v>
      </c>
      <c r="F486" s="1" t="s">
        <v>1270</v>
      </c>
      <c r="G486" s="1" t="s">
        <v>1271</v>
      </c>
      <c r="H486" s="1" t="s">
        <v>5</v>
      </c>
      <c r="I486" s="1" t="s">
        <v>2974</v>
      </c>
    </row>
    <row r="487" spans="1:9" x14ac:dyDescent="0.25">
      <c r="A487" s="1" t="s">
        <v>1350</v>
      </c>
      <c r="B487" s="1" t="s">
        <v>1350</v>
      </c>
      <c r="C487" s="1" t="s">
        <v>847</v>
      </c>
      <c r="D487" s="1" t="s">
        <v>1351</v>
      </c>
      <c r="E487" s="2">
        <v>250</v>
      </c>
      <c r="F487" s="1" t="s">
        <v>1352</v>
      </c>
      <c r="G487" s="1" t="s">
        <v>1353</v>
      </c>
      <c r="H487" s="1" t="s">
        <v>5</v>
      </c>
      <c r="I487" s="1" t="s">
        <v>2974</v>
      </c>
    </row>
    <row r="488" spans="1:9" x14ac:dyDescent="0.25">
      <c r="A488" s="1" t="s">
        <v>1396</v>
      </c>
      <c r="B488" s="1" t="s">
        <v>1406</v>
      </c>
      <c r="C488" s="1" t="s">
        <v>847</v>
      </c>
      <c r="D488" s="1" t="s">
        <v>1407</v>
      </c>
      <c r="E488" s="2">
        <v>250</v>
      </c>
      <c r="F488" s="1" t="s">
        <v>1408</v>
      </c>
      <c r="G488" s="1" t="s">
        <v>1409</v>
      </c>
      <c r="H488" s="1" t="s">
        <v>5</v>
      </c>
      <c r="I488" s="1" t="s">
        <v>2974</v>
      </c>
    </row>
    <row r="489" spans="1:9" x14ac:dyDescent="0.25">
      <c r="A489" s="1" t="s">
        <v>1426</v>
      </c>
      <c r="B489" s="1" t="s">
        <v>1426</v>
      </c>
      <c r="C489" s="1" t="s">
        <v>847</v>
      </c>
      <c r="D489" s="1" t="s">
        <v>1427</v>
      </c>
      <c r="E489" s="2">
        <v>250</v>
      </c>
      <c r="F489" s="1" t="s">
        <v>1428</v>
      </c>
      <c r="G489" s="1" t="s">
        <v>1429</v>
      </c>
      <c r="H489" s="1" t="s">
        <v>5</v>
      </c>
      <c r="I489" s="1" t="s">
        <v>2974</v>
      </c>
    </row>
    <row r="490" spans="1:9" x14ac:dyDescent="0.25">
      <c r="A490" s="1" t="s">
        <v>1495</v>
      </c>
      <c r="B490" s="1" t="s">
        <v>1495</v>
      </c>
      <c r="C490" s="1" t="s">
        <v>847</v>
      </c>
      <c r="D490" s="1" t="s">
        <v>1498</v>
      </c>
      <c r="E490" s="2">
        <v>250</v>
      </c>
      <c r="F490" s="1" t="s">
        <v>1499</v>
      </c>
      <c r="G490" s="1" t="s">
        <v>1500</v>
      </c>
      <c r="H490" s="1" t="s">
        <v>5</v>
      </c>
      <c r="I490" s="1" t="s">
        <v>2974</v>
      </c>
    </row>
    <row r="491" spans="1:9" x14ac:dyDescent="0.25">
      <c r="A491" s="1" t="s">
        <v>1638</v>
      </c>
      <c r="B491" s="1" t="s">
        <v>1638</v>
      </c>
      <c r="C491" s="1" t="s">
        <v>847</v>
      </c>
      <c r="D491" s="1" t="s">
        <v>1642</v>
      </c>
      <c r="E491" s="2">
        <v>250</v>
      </c>
      <c r="F491" s="1" t="s">
        <v>1643</v>
      </c>
      <c r="G491" s="1" t="s">
        <v>1644</v>
      </c>
      <c r="H491" s="1" t="s">
        <v>5</v>
      </c>
      <c r="I491" s="1" t="s">
        <v>2974</v>
      </c>
    </row>
    <row r="492" spans="1:9" x14ac:dyDescent="0.25">
      <c r="A492" s="1" t="s">
        <v>1652</v>
      </c>
      <c r="B492" s="1" t="s">
        <v>1652</v>
      </c>
      <c r="C492" s="1" t="s">
        <v>847</v>
      </c>
      <c r="D492" s="1" t="s">
        <v>1653</v>
      </c>
      <c r="E492" s="2">
        <v>250</v>
      </c>
      <c r="F492" s="1" t="s">
        <v>1654</v>
      </c>
      <c r="G492" s="1" t="s">
        <v>1655</v>
      </c>
      <c r="H492" s="1" t="s">
        <v>5</v>
      </c>
      <c r="I492" s="1" t="s">
        <v>2974</v>
      </c>
    </row>
    <row r="493" spans="1:9" x14ac:dyDescent="0.25">
      <c r="A493" s="1" t="s">
        <v>1713</v>
      </c>
      <c r="B493" s="1" t="s">
        <v>1713</v>
      </c>
      <c r="C493" s="1" t="s">
        <v>847</v>
      </c>
      <c r="D493" s="1" t="s">
        <v>1725</v>
      </c>
      <c r="E493" s="2">
        <v>250</v>
      </c>
      <c r="F493" s="1" t="s">
        <v>1726</v>
      </c>
      <c r="G493" s="1" t="s">
        <v>1727</v>
      </c>
      <c r="H493" s="1" t="s">
        <v>5</v>
      </c>
      <c r="I493" s="1" t="s">
        <v>2974</v>
      </c>
    </row>
    <row r="494" spans="1:9" x14ac:dyDescent="0.25">
      <c r="A494" s="1" t="s">
        <v>1806</v>
      </c>
      <c r="B494" s="1" t="s">
        <v>1806</v>
      </c>
      <c r="C494" s="1" t="s">
        <v>847</v>
      </c>
      <c r="D494" s="1" t="s">
        <v>1807</v>
      </c>
      <c r="E494" s="2">
        <v>254</v>
      </c>
      <c r="F494" s="1" t="s">
        <v>1808</v>
      </c>
      <c r="G494" s="1" t="s">
        <v>1809</v>
      </c>
      <c r="H494" s="1" t="s">
        <v>5</v>
      </c>
      <c r="I494" s="1" t="s">
        <v>2974</v>
      </c>
    </row>
    <row r="495" spans="1:9" x14ac:dyDescent="0.25">
      <c r="A495" s="1" t="s">
        <v>1914</v>
      </c>
      <c r="B495" s="1" t="s">
        <v>1914</v>
      </c>
      <c r="C495" s="1" t="s">
        <v>847</v>
      </c>
      <c r="D495" s="1" t="s">
        <v>1915</v>
      </c>
      <c r="E495" s="2">
        <v>250</v>
      </c>
      <c r="F495" s="1" t="s">
        <v>1916</v>
      </c>
      <c r="G495" s="1" t="s">
        <v>1917</v>
      </c>
      <c r="H495" s="1" t="s">
        <v>5</v>
      </c>
      <c r="I495" s="1" t="s">
        <v>2974</v>
      </c>
    </row>
    <row r="496" spans="1:9" x14ac:dyDescent="0.25">
      <c r="A496" s="1" t="s">
        <v>2025</v>
      </c>
      <c r="B496" s="1" t="s">
        <v>2025</v>
      </c>
      <c r="C496" s="1" t="s">
        <v>847</v>
      </c>
      <c r="D496" s="1" t="s">
        <v>2026</v>
      </c>
      <c r="E496" s="2">
        <v>250</v>
      </c>
      <c r="F496" s="1" t="s">
        <v>2027</v>
      </c>
      <c r="G496" s="1" t="s">
        <v>2028</v>
      </c>
      <c r="H496" s="1" t="s">
        <v>5</v>
      </c>
      <c r="I496" s="1" t="s">
        <v>2974</v>
      </c>
    </row>
    <row r="497" spans="1:9" x14ac:dyDescent="0.25">
      <c r="A497" s="1" t="s">
        <v>2107</v>
      </c>
      <c r="B497" s="1" t="s">
        <v>2107</v>
      </c>
      <c r="C497" s="1" t="s">
        <v>847</v>
      </c>
      <c r="D497" s="1" t="s">
        <v>2111</v>
      </c>
      <c r="E497" s="2">
        <v>252</v>
      </c>
      <c r="F497" s="1" t="s">
        <v>2112</v>
      </c>
      <c r="G497" s="1" t="s">
        <v>2113</v>
      </c>
      <c r="H497" s="1" t="s">
        <v>5</v>
      </c>
      <c r="I497" s="1" t="s">
        <v>2974</v>
      </c>
    </row>
    <row r="498" spans="1:9" x14ac:dyDescent="0.25">
      <c r="A498" s="1" t="s">
        <v>2267</v>
      </c>
      <c r="B498" s="1" t="s">
        <v>2267</v>
      </c>
      <c r="C498" s="1" t="s">
        <v>847</v>
      </c>
      <c r="D498" s="1" t="s">
        <v>2277</v>
      </c>
      <c r="E498" s="2">
        <v>252</v>
      </c>
      <c r="F498" s="1" t="s">
        <v>2278</v>
      </c>
      <c r="G498" s="1" t="s">
        <v>2279</v>
      </c>
      <c r="H498" s="1" t="s">
        <v>5</v>
      </c>
      <c r="I498" s="1" t="s">
        <v>2974</v>
      </c>
    </row>
    <row r="499" spans="1:9" x14ac:dyDescent="0.25">
      <c r="A499" s="1" t="s">
        <v>2384</v>
      </c>
      <c r="B499" s="1" t="s">
        <v>2384</v>
      </c>
      <c r="C499" s="1" t="s">
        <v>847</v>
      </c>
      <c r="D499" s="1" t="s">
        <v>2390</v>
      </c>
      <c r="E499" s="2">
        <v>252</v>
      </c>
      <c r="F499" s="1" t="s">
        <v>2391</v>
      </c>
      <c r="G499" s="1" t="s">
        <v>2392</v>
      </c>
      <c r="H499" s="1" t="s">
        <v>5</v>
      </c>
      <c r="I499" s="1" t="s">
        <v>2974</v>
      </c>
    </row>
    <row r="500" spans="1:9" x14ac:dyDescent="0.25">
      <c r="A500" s="1" t="s">
        <v>2612</v>
      </c>
      <c r="B500" s="1" t="s">
        <v>2612</v>
      </c>
      <c r="C500" s="1" t="s">
        <v>847</v>
      </c>
      <c r="D500" s="1" t="s">
        <v>2613</v>
      </c>
      <c r="E500" s="2">
        <v>259</v>
      </c>
      <c r="F500" s="1" t="s">
        <v>2614</v>
      </c>
      <c r="G500" s="1" t="s">
        <v>2615</v>
      </c>
      <c r="H500" s="1" t="s">
        <v>5</v>
      </c>
      <c r="I500" s="1" t="s">
        <v>2974</v>
      </c>
    </row>
    <row r="501" spans="1:9" x14ac:dyDescent="0.25">
      <c r="A501" s="1" t="s">
        <v>2784</v>
      </c>
      <c r="B501" s="1" t="s">
        <v>2784</v>
      </c>
      <c r="C501" s="1" t="s">
        <v>847</v>
      </c>
      <c r="D501" s="1" t="s">
        <v>2785</v>
      </c>
      <c r="E501" s="2">
        <v>253</v>
      </c>
      <c r="F501" s="1" t="s">
        <v>2786</v>
      </c>
      <c r="G501" s="1" t="s">
        <v>2787</v>
      </c>
      <c r="H501" s="1" t="s">
        <v>5</v>
      </c>
      <c r="I501" s="1" t="s">
        <v>2974</v>
      </c>
    </row>
    <row r="502" spans="1:9" x14ac:dyDescent="0.25">
      <c r="A502" s="1" t="s">
        <v>2946</v>
      </c>
      <c r="B502" s="1" t="s">
        <v>2946</v>
      </c>
      <c r="C502" s="1" t="s">
        <v>847</v>
      </c>
      <c r="D502" s="1" t="s">
        <v>2947</v>
      </c>
      <c r="E502" s="2">
        <v>250</v>
      </c>
      <c r="F502" s="1" t="s">
        <v>2948</v>
      </c>
      <c r="G502" s="1" t="s">
        <v>2949</v>
      </c>
      <c r="H502" s="1" t="s">
        <v>5</v>
      </c>
      <c r="I502" s="1" t="s">
        <v>2974</v>
      </c>
    </row>
    <row r="504" spans="1:9" x14ac:dyDescent="0.25">
      <c r="A504" s="9"/>
      <c r="B504" s="9"/>
      <c r="C504" s="9"/>
      <c r="D504" s="9"/>
      <c r="E504" s="10">
        <f>SUM(E478:E503)</f>
        <v>6300</v>
      </c>
      <c r="F504" s="9"/>
      <c r="G504" s="9"/>
      <c r="H504" s="9"/>
      <c r="I504" s="9"/>
    </row>
    <row r="506" spans="1:9" x14ac:dyDescent="0.25">
      <c r="A506" s="1" t="s">
        <v>122</v>
      </c>
      <c r="C506" s="1" t="s">
        <v>132</v>
      </c>
      <c r="D506" s="1" t="s">
        <v>135</v>
      </c>
      <c r="E506" s="2">
        <v>301</v>
      </c>
      <c r="F506" s="1" t="s">
        <v>134</v>
      </c>
      <c r="H506" s="1" t="s">
        <v>67</v>
      </c>
      <c r="I506" s="1" t="s">
        <v>2974</v>
      </c>
    </row>
    <row r="507" spans="1:9" x14ac:dyDescent="0.25">
      <c r="A507" s="1" t="s">
        <v>122</v>
      </c>
      <c r="C507" s="1" t="s">
        <v>132</v>
      </c>
      <c r="D507" s="1" t="s">
        <v>140</v>
      </c>
      <c r="E507" s="2">
        <v>1148.45</v>
      </c>
      <c r="F507" s="1" t="s">
        <v>134</v>
      </c>
      <c r="H507" s="1" t="s">
        <v>67</v>
      </c>
      <c r="I507" s="1" t="s">
        <v>2974</v>
      </c>
    </row>
    <row r="508" spans="1:9" x14ac:dyDescent="0.25">
      <c r="A508" s="1" t="s">
        <v>122</v>
      </c>
      <c r="C508" s="1" t="s">
        <v>132</v>
      </c>
      <c r="D508" s="1" t="s">
        <v>141</v>
      </c>
      <c r="E508" s="2">
        <v>5128.2</v>
      </c>
      <c r="F508" s="1" t="s">
        <v>134</v>
      </c>
      <c r="H508" s="1" t="s">
        <v>67</v>
      </c>
      <c r="I508" s="1" t="s">
        <v>2974</v>
      </c>
    </row>
    <row r="509" spans="1:9" x14ac:dyDescent="0.25">
      <c r="A509" s="1" t="s">
        <v>122</v>
      </c>
      <c r="C509" s="1" t="s">
        <v>132</v>
      </c>
      <c r="D509" s="1" t="s">
        <v>142</v>
      </c>
      <c r="E509" s="2">
        <v>5284.8</v>
      </c>
      <c r="F509" s="1" t="s">
        <v>134</v>
      </c>
      <c r="H509" s="1" t="s">
        <v>67</v>
      </c>
      <c r="I509" s="1" t="s">
        <v>2974</v>
      </c>
    </row>
    <row r="510" spans="1:9" x14ac:dyDescent="0.25">
      <c r="A510" s="1" t="s">
        <v>122</v>
      </c>
      <c r="C510" s="1" t="s">
        <v>132</v>
      </c>
      <c r="D510" s="1" t="s">
        <v>142</v>
      </c>
      <c r="E510" s="2">
        <v>6110.1</v>
      </c>
      <c r="F510" s="1" t="s">
        <v>134</v>
      </c>
      <c r="H510" s="1" t="s">
        <v>67</v>
      </c>
      <c r="I510" s="1" t="s">
        <v>2974</v>
      </c>
    </row>
    <row r="511" spans="1:9" x14ac:dyDescent="0.25">
      <c r="A511" s="1" t="s">
        <v>122</v>
      </c>
      <c r="C511" s="1" t="s">
        <v>132</v>
      </c>
      <c r="D511" s="1" t="s">
        <v>144</v>
      </c>
      <c r="E511" s="2">
        <v>16143</v>
      </c>
      <c r="F511" s="1" t="s">
        <v>134</v>
      </c>
      <c r="H511" s="1" t="s">
        <v>67</v>
      </c>
      <c r="I511" s="1" t="s">
        <v>2974</v>
      </c>
    </row>
    <row r="512" spans="1:9" x14ac:dyDescent="0.25">
      <c r="A512" s="1" t="s">
        <v>122</v>
      </c>
      <c r="C512" s="1" t="s">
        <v>151</v>
      </c>
      <c r="D512" s="1" t="s">
        <v>162</v>
      </c>
      <c r="E512" s="2">
        <v>24939</v>
      </c>
      <c r="F512" s="1" t="s">
        <v>153</v>
      </c>
      <c r="H512" s="1" t="s">
        <v>67</v>
      </c>
      <c r="I512" s="1" t="s">
        <v>2974</v>
      </c>
    </row>
    <row r="513" spans="1:9" x14ac:dyDescent="0.25">
      <c r="A513" s="1" t="s">
        <v>122</v>
      </c>
      <c r="C513" s="1" t="s">
        <v>200</v>
      </c>
      <c r="D513" s="1" t="s">
        <v>206</v>
      </c>
      <c r="E513" s="2">
        <v>301</v>
      </c>
      <c r="F513" s="1" t="s">
        <v>202</v>
      </c>
      <c r="H513" s="1" t="s">
        <v>67</v>
      </c>
      <c r="I513" s="1" t="s">
        <v>2974</v>
      </c>
    </row>
    <row r="514" spans="1:9" x14ac:dyDescent="0.25">
      <c r="A514" s="1" t="s">
        <v>628</v>
      </c>
      <c r="C514" s="1" t="s">
        <v>629</v>
      </c>
      <c r="D514" s="1" t="s">
        <v>629</v>
      </c>
      <c r="E514" s="2">
        <v>-62956.2</v>
      </c>
      <c r="F514" s="1" t="s">
        <v>630</v>
      </c>
      <c r="H514" s="1" t="s">
        <v>67</v>
      </c>
      <c r="I514" s="1" t="s">
        <v>2974</v>
      </c>
    </row>
    <row r="515" spans="1:9" x14ac:dyDescent="0.25">
      <c r="A515" s="1" t="s">
        <v>308</v>
      </c>
      <c r="C515" s="1" t="s">
        <v>326</v>
      </c>
      <c r="D515" s="1" t="s">
        <v>331</v>
      </c>
      <c r="E515" s="2">
        <v>11654.4</v>
      </c>
      <c r="F515" s="1" t="s">
        <v>328</v>
      </c>
      <c r="H515" s="1" t="s">
        <v>67</v>
      </c>
      <c r="I515" s="1" t="s">
        <v>2974</v>
      </c>
    </row>
    <row r="516" spans="1:9" x14ac:dyDescent="0.25">
      <c r="A516" s="1" t="s">
        <v>744</v>
      </c>
      <c r="C516" s="1" t="s">
        <v>326</v>
      </c>
      <c r="D516" s="1" t="s">
        <v>761</v>
      </c>
      <c r="E516" s="2">
        <v>543</v>
      </c>
      <c r="F516" s="1" t="s">
        <v>762</v>
      </c>
      <c r="H516" s="1" t="s">
        <v>67</v>
      </c>
      <c r="I516" s="1" t="s">
        <v>2974</v>
      </c>
    </row>
    <row r="517" spans="1:9" x14ac:dyDescent="0.25">
      <c r="A517" s="1" t="s">
        <v>744</v>
      </c>
      <c r="C517" s="1" t="s">
        <v>326</v>
      </c>
      <c r="D517" s="1" t="s">
        <v>765</v>
      </c>
      <c r="E517" s="2">
        <v>-1000</v>
      </c>
      <c r="F517" s="1" t="s">
        <v>762</v>
      </c>
      <c r="H517" s="1" t="s">
        <v>67</v>
      </c>
      <c r="I517" s="1" t="s">
        <v>2974</v>
      </c>
    </row>
    <row r="518" spans="1:9" x14ac:dyDescent="0.25">
      <c r="A518" s="1" t="s">
        <v>6</v>
      </c>
      <c r="B518" s="1" t="s">
        <v>6</v>
      </c>
      <c r="C518" s="1" t="s">
        <v>7</v>
      </c>
      <c r="D518" s="1" t="s">
        <v>8</v>
      </c>
      <c r="E518" s="2">
        <v>1909.8</v>
      </c>
      <c r="F518" s="1" t="s">
        <v>9</v>
      </c>
      <c r="G518" s="1" t="s">
        <v>10</v>
      </c>
      <c r="H518" s="1" t="s">
        <v>5</v>
      </c>
      <c r="I518" s="1" t="s">
        <v>2974</v>
      </c>
    </row>
    <row r="519" spans="1:9" x14ac:dyDescent="0.25">
      <c r="A519" s="1" t="s">
        <v>16</v>
      </c>
      <c r="B519" s="1" t="s">
        <v>17</v>
      </c>
      <c r="C519" s="1" t="s">
        <v>7</v>
      </c>
      <c r="D519" s="1" t="s">
        <v>18</v>
      </c>
      <c r="E519" s="2">
        <v>17897.8</v>
      </c>
      <c r="F519" s="1" t="s">
        <v>19</v>
      </c>
      <c r="G519" s="1" t="s">
        <v>20</v>
      </c>
      <c r="H519" s="1" t="s">
        <v>5</v>
      </c>
      <c r="I519" s="1" t="s">
        <v>2974</v>
      </c>
    </row>
    <row r="520" spans="1:9" x14ac:dyDescent="0.25">
      <c r="A520" s="1" t="s">
        <v>28</v>
      </c>
      <c r="B520" s="1" t="s">
        <v>28</v>
      </c>
      <c r="C520" s="1" t="s">
        <v>7</v>
      </c>
      <c r="E520" s="2">
        <v>85.5</v>
      </c>
      <c r="F520" s="1" t="s">
        <v>29</v>
      </c>
      <c r="G520" s="1" t="s">
        <v>30</v>
      </c>
      <c r="H520" s="1" t="s">
        <v>5</v>
      </c>
      <c r="I520" s="1" t="s">
        <v>2974</v>
      </c>
    </row>
    <row r="521" spans="1:9" x14ac:dyDescent="0.25">
      <c r="A521" s="1" t="s">
        <v>53</v>
      </c>
      <c r="B521" s="1" t="s">
        <v>53</v>
      </c>
      <c r="C521" s="1" t="s">
        <v>7</v>
      </c>
      <c r="D521" s="1" t="s">
        <v>54</v>
      </c>
      <c r="E521" s="2">
        <v>213.75</v>
      </c>
      <c r="F521" s="1" t="s">
        <v>55</v>
      </c>
      <c r="G521" s="1" t="s">
        <v>56</v>
      </c>
      <c r="H521" s="1" t="s">
        <v>5</v>
      </c>
      <c r="I521" s="1" t="s">
        <v>2974</v>
      </c>
    </row>
    <row r="522" spans="1:9" x14ac:dyDescent="0.25">
      <c r="A522" s="1" t="s">
        <v>73</v>
      </c>
      <c r="B522" s="1" t="s">
        <v>73</v>
      </c>
      <c r="C522" s="1" t="s">
        <v>7</v>
      </c>
      <c r="D522" s="1" t="s">
        <v>54</v>
      </c>
      <c r="E522" s="2">
        <v>546.75</v>
      </c>
      <c r="F522" s="1" t="s">
        <v>74</v>
      </c>
      <c r="G522" s="1" t="s">
        <v>75</v>
      </c>
      <c r="H522" s="1" t="s">
        <v>5</v>
      </c>
      <c r="I522" s="1" t="s">
        <v>2974</v>
      </c>
    </row>
    <row r="523" spans="1:9" x14ac:dyDescent="0.25">
      <c r="A523" s="1" t="s">
        <v>90</v>
      </c>
      <c r="B523" s="1" t="s">
        <v>90</v>
      </c>
      <c r="C523" s="1" t="s">
        <v>7</v>
      </c>
      <c r="D523" s="1" t="s">
        <v>91</v>
      </c>
      <c r="E523" s="2">
        <v>1908</v>
      </c>
      <c r="F523" s="1" t="s">
        <v>92</v>
      </c>
      <c r="G523" s="1" t="s">
        <v>93</v>
      </c>
      <c r="H523" s="1" t="s">
        <v>5</v>
      </c>
      <c r="I523" s="1" t="s">
        <v>2974</v>
      </c>
    </row>
    <row r="524" spans="1:9" x14ac:dyDescent="0.25">
      <c r="A524" s="1" t="s">
        <v>110</v>
      </c>
      <c r="B524" s="1" t="s">
        <v>110</v>
      </c>
      <c r="C524" s="1" t="s">
        <v>7</v>
      </c>
      <c r="D524" s="1" t="s">
        <v>111</v>
      </c>
      <c r="E524" s="2">
        <v>577.5</v>
      </c>
      <c r="F524" s="1" t="s">
        <v>112</v>
      </c>
      <c r="G524" s="1" t="s">
        <v>113</v>
      </c>
      <c r="H524" s="1" t="s">
        <v>5</v>
      </c>
      <c r="I524" s="1" t="s">
        <v>2974</v>
      </c>
    </row>
    <row r="525" spans="1:9" x14ac:dyDescent="0.25">
      <c r="A525" s="1" t="s">
        <v>110</v>
      </c>
      <c r="B525" s="1" t="s">
        <v>110</v>
      </c>
      <c r="C525" s="1" t="s">
        <v>7</v>
      </c>
      <c r="D525" s="1" t="s">
        <v>111</v>
      </c>
      <c r="E525" s="2">
        <v>1353.15</v>
      </c>
      <c r="F525" s="1" t="s">
        <v>114</v>
      </c>
      <c r="G525" s="1" t="s">
        <v>115</v>
      </c>
      <c r="H525" s="1" t="s">
        <v>5</v>
      </c>
      <c r="I525" s="1" t="s">
        <v>2974</v>
      </c>
    </row>
    <row r="526" spans="1:9" x14ac:dyDescent="0.25">
      <c r="A526" s="1" t="s">
        <v>236</v>
      </c>
      <c r="B526" s="1" t="s">
        <v>236</v>
      </c>
      <c r="C526" s="1" t="s">
        <v>7</v>
      </c>
      <c r="D526" s="1" t="s">
        <v>111</v>
      </c>
      <c r="E526" s="2">
        <v>299.25</v>
      </c>
      <c r="F526" s="1" t="s">
        <v>237</v>
      </c>
      <c r="G526" s="1" t="s">
        <v>238</v>
      </c>
      <c r="H526" s="1" t="s">
        <v>5</v>
      </c>
      <c r="I526" s="1" t="s">
        <v>2974</v>
      </c>
    </row>
    <row r="527" spans="1:9" x14ac:dyDescent="0.25">
      <c r="A527" s="1" t="s">
        <v>236</v>
      </c>
      <c r="B527" s="1" t="s">
        <v>236</v>
      </c>
      <c r="C527" s="1" t="s">
        <v>7</v>
      </c>
      <c r="D527" s="1" t="s">
        <v>111</v>
      </c>
      <c r="E527" s="2">
        <v>3925.8</v>
      </c>
      <c r="F527" s="1" t="s">
        <v>239</v>
      </c>
      <c r="G527" s="1" t="s">
        <v>240</v>
      </c>
      <c r="H527" s="1" t="s">
        <v>5</v>
      </c>
      <c r="I527" s="1" t="s">
        <v>2974</v>
      </c>
    </row>
    <row r="528" spans="1:9" x14ac:dyDescent="0.25">
      <c r="A528" s="1" t="s">
        <v>236</v>
      </c>
      <c r="B528" s="1" t="s">
        <v>236</v>
      </c>
      <c r="C528" s="1" t="s">
        <v>7</v>
      </c>
      <c r="D528" s="1" t="s">
        <v>111</v>
      </c>
      <c r="E528" s="2">
        <v>2185</v>
      </c>
      <c r="F528" s="1" t="s">
        <v>241</v>
      </c>
      <c r="G528" s="1" t="s">
        <v>242</v>
      </c>
      <c r="H528" s="1" t="s">
        <v>5</v>
      </c>
      <c r="I528" s="1" t="s">
        <v>2974</v>
      </c>
    </row>
    <row r="529" spans="1:9" x14ac:dyDescent="0.25">
      <c r="A529" s="1" t="s">
        <v>253</v>
      </c>
      <c r="B529" s="1" t="s">
        <v>253</v>
      </c>
      <c r="C529" s="1" t="s">
        <v>7</v>
      </c>
      <c r="D529" s="1" t="s">
        <v>111</v>
      </c>
      <c r="E529" s="2">
        <v>384.75</v>
      </c>
      <c r="F529" s="1" t="s">
        <v>254</v>
      </c>
      <c r="G529" s="1" t="s">
        <v>255</v>
      </c>
      <c r="H529" s="1" t="s">
        <v>5</v>
      </c>
      <c r="I529" s="1" t="s">
        <v>2974</v>
      </c>
    </row>
    <row r="530" spans="1:9" x14ac:dyDescent="0.25">
      <c r="A530" s="1" t="s">
        <v>253</v>
      </c>
      <c r="B530" s="1" t="s">
        <v>253</v>
      </c>
      <c r="C530" s="1" t="s">
        <v>7</v>
      </c>
      <c r="D530" s="1" t="s">
        <v>111</v>
      </c>
      <c r="E530" s="2">
        <v>95</v>
      </c>
      <c r="F530" s="1" t="s">
        <v>256</v>
      </c>
      <c r="G530" s="1" t="s">
        <v>257</v>
      </c>
      <c r="H530" s="1" t="s">
        <v>5</v>
      </c>
      <c r="I530" s="1" t="s">
        <v>2974</v>
      </c>
    </row>
    <row r="531" spans="1:9" x14ac:dyDescent="0.25">
      <c r="A531" s="1" t="s">
        <v>253</v>
      </c>
      <c r="B531" s="1" t="s">
        <v>253</v>
      </c>
      <c r="C531" s="1" t="s">
        <v>7</v>
      </c>
      <c r="D531" s="1" t="s">
        <v>111</v>
      </c>
      <c r="E531" s="2">
        <v>14500.88</v>
      </c>
      <c r="F531" s="1" t="s">
        <v>258</v>
      </c>
      <c r="G531" s="1" t="s">
        <v>259</v>
      </c>
      <c r="H531" s="1" t="s">
        <v>5</v>
      </c>
      <c r="I531" s="1" t="s">
        <v>2974</v>
      </c>
    </row>
    <row r="532" spans="1:9" x14ac:dyDescent="0.25">
      <c r="A532" s="1" t="s">
        <v>275</v>
      </c>
      <c r="B532" s="1" t="s">
        <v>275</v>
      </c>
      <c r="C532" s="1" t="s">
        <v>7</v>
      </c>
      <c r="D532" s="1" t="s">
        <v>279</v>
      </c>
      <c r="E532" s="2">
        <v>1296.45</v>
      </c>
      <c r="F532" s="1" t="s">
        <v>280</v>
      </c>
      <c r="G532" s="1" t="s">
        <v>281</v>
      </c>
      <c r="H532" s="1" t="s">
        <v>5</v>
      </c>
      <c r="I532" s="1" t="s">
        <v>2974</v>
      </c>
    </row>
    <row r="533" spans="1:9" x14ac:dyDescent="0.25">
      <c r="A533" s="1" t="s">
        <v>275</v>
      </c>
      <c r="B533" s="1" t="s">
        <v>275</v>
      </c>
      <c r="C533" s="1" t="s">
        <v>7</v>
      </c>
      <c r="D533" s="1" t="s">
        <v>111</v>
      </c>
      <c r="E533" s="2">
        <v>4330.5</v>
      </c>
      <c r="F533" s="1" t="s">
        <v>282</v>
      </c>
      <c r="G533" s="1" t="s">
        <v>283</v>
      </c>
      <c r="H533" s="1" t="s">
        <v>5</v>
      </c>
      <c r="I533" s="1" t="s">
        <v>2974</v>
      </c>
    </row>
    <row r="534" spans="1:9" x14ac:dyDescent="0.25">
      <c r="A534" s="1" t="s">
        <v>275</v>
      </c>
      <c r="B534" s="1" t="s">
        <v>275</v>
      </c>
      <c r="C534" s="1" t="s">
        <v>7</v>
      </c>
      <c r="D534" s="1" t="s">
        <v>111</v>
      </c>
      <c r="E534" s="2">
        <v>1000</v>
      </c>
      <c r="F534" s="1" t="s">
        <v>284</v>
      </c>
      <c r="G534" s="1" t="s">
        <v>285</v>
      </c>
      <c r="H534" s="1" t="s">
        <v>5</v>
      </c>
      <c r="I534" s="1" t="s">
        <v>2974</v>
      </c>
    </row>
    <row r="535" spans="1:9" x14ac:dyDescent="0.25">
      <c r="A535" s="1" t="s">
        <v>286</v>
      </c>
      <c r="B535" s="1" t="s">
        <v>287</v>
      </c>
      <c r="C535" s="1" t="s">
        <v>7</v>
      </c>
      <c r="D535" s="1" t="s">
        <v>111</v>
      </c>
      <c r="E535" s="2">
        <v>10089.4</v>
      </c>
      <c r="F535" s="1" t="s">
        <v>288</v>
      </c>
      <c r="G535" s="1" t="s">
        <v>289</v>
      </c>
      <c r="H535" s="1" t="s">
        <v>5</v>
      </c>
      <c r="I535" s="1" t="s">
        <v>2974</v>
      </c>
    </row>
    <row r="536" spans="1:9" x14ac:dyDescent="0.25">
      <c r="A536" s="1" t="s">
        <v>298</v>
      </c>
      <c r="B536" s="1" t="s">
        <v>298</v>
      </c>
      <c r="C536" s="1" t="s">
        <v>7</v>
      </c>
      <c r="D536" s="1" t="s">
        <v>111</v>
      </c>
      <c r="E536" s="2">
        <v>999.45</v>
      </c>
      <c r="F536" s="1" t="s">
        <v>299</v>
      </c>
      <c r="G536" s="1" t="s">
        <v>300</v>
      </c>
      <c r="H536" s="1" t="s">
        <v>5</v>
      </c>
      <c r="I536" s="1" t="s">
        <v>2974</v>
      </c>
    </row>
    <row r="537" spans="1:9" x14ac:dyDescent="0.25">
      <c r="A537" s="1" t="s">
        <v>298</v>
      </c>
      <c r="B537" s="1" t="s">
        <v>298</v>
      </c>
      <c r="C537" s="1" t="s">
        <v>7</v>
      </c>
      <c r="D537" s="1" t="s">
        <v>111</v>
      </c>
      <c r="E537" s="2">
        <v>3059</v>
      </c>
      <c r="F537" s="1" t="s">
        <v>301</v>
      </c>
      <c r="G537" s="1" t="s">
        <v>302</v>
      </c>
      <c r="H537" s="1" t="s">
        <v>5</v>
      </c>
      <c r="I537" s="1" t="s">
        <v>2974</v>
      </c>
    </row>
    <row r="538" spans="1:9" x14ac:dyDescent="0.25">
      <c r="A538" s="1" t="s">
        <v>389</v>
      </c>
      <c r="B538" s="1" t="s">
        <v>389</v>
      </c>
      <c r="C538" s="1" t="s">
        <v>7</v>
      </c>
      <c r="D538" s="1" t="s">
        <v>393</v>
      </c>
      <c r="E538" s="2">
        <v>1663.2</v>
      </c>
      <c r="F538" s="1" t="s">
        <v>394</v>
      </c>
      <c r="G538" s="1" t="s">
        <v>395</v>
      </c>
      <c r="H538" s="1" t="s">
        <v>5</v>
      </c>
      <c r="I538" s="1" t="s">
        <v>2974</v>
      </c>
    </row>
    <row r="539" spans="1:9" x14ac:dyDescent="0.25">
      <c r="A539" s="1" t="s">
        <v>389</v>
      </c>
      <c r="B539" s="1" t="s">
        <v>389</v>
      </c>
      <c r="C539" s="1" t="s">
        <v>7</v>
      </c>
      <c r="D539" s="1" t="s">
        <v>396</v>
      </c>
      <c r="E539" s="2">
        <v>638.83000000000004</v>
      </c>
      <c r="F539" s="1" t="s">
        <v>397</v>
      </c>
      <c r="G539" s="1" t="s">
        <v>398</v>
      </c>
      <c r="H539" s="1" t="s">
        <v>5</v>
      </c>
      <c r="I539" s="1" t="s">
        <v>2974</v>
      </c>
    </row>
    <row r="540" spans="1:9" x14ac:dyDescent="0.25">
      <c r="A540" s="1" t="s">
        <v>389</v>
      </c>
      <c r="B540" s="1" t="s">
        <v>389</v>
      </c>
      <c r="C540" s="1" t="s">
        <v>7</v>
      </c>
      <c r="D540" s="1" t="s">
        <v>399</v>
      </c>
      <c r="E540" s="2">
        <v>16230.5</v>
      </c>
      <c r="F540" s="1" t="s">
        <v>400</v>
      </c>
      <c r="G540" s="1" t="s">
        <v>401</v>
      </c>
      <c r="H540" s="1" t="s">
        <v>5</v>
      </c>
      <c r="I540" s="1" t="s">
        <v>2974</v>
      </c>
    </row>
    <row r="541" spans="1:9" x14ac:dyDescent="0.25">
      <c r="A541" s="1" t="s">
        <v>421</v>
      </c>
      <c r="B541" s="1" t="s">
        <v>421</v>
      </c>
      <c r="C541" s="1" t="s">
        <v>7</v>
      </c>
      <c r="D541" s="1" t="s">
        <v>111</v>
      </c>
      <c r="E541" s="2">
        <v>1964</v>
      </c>
      <c r="F541" s="1" t="s">
        <v>422</v>
      </c>
      <c r="G541" s="1" t="s">
        <v>423</v>
      </c>
      <c r="H541" s="1" t="s">
        <v>5</v>
      </c>
      <c r="I541" s="1" t="s">
        <v>2974</v>
      </c>
    </row>
    <row r="542" spans="1:9" x14ac:dyDescent="0.25">
      <c r="A542" s="1" t="s">
        <v>421</v>
      </c>
      <c r="B542" s="1" t="s">
        <v>421</v>
      </c>
      <c r="C542" s="1" t="s">
        <v>7</v>
      </c>
      <c r="D542" s="1" t="s">
        <v>111</v>
      </c>
      <c r="E542" s="2">
        <v>502</v>
      </c>
      <c r="F542" s="1" t="s">
        <v>424</v>
      </c>
      <c r="G542" s="1" t="s">
        <v>425</v>
      </c>
      <c r="H542" s="1" t="s">
        <v>5</v>
      </c>
      <c r="I542" s="1" t="s">
        <v>2974</v>
      </c>
    </row>
    <row r="543" spans="1:9" x14ac:dyDescent="0.25">
      <c r="A543" s="1" t="s">
        <v>426</v>
      </c>
      <c r="B543" s="1" t="s">
        <v>426</v>
      </c>
      <c r="C543" s="1" t="s">
        <v>7</v>
      </c>
      <c r="D543" s="1" t="s">
        <v>111</v>
      </c>
      <c r="E543" s="2">
        <v>176.4</v>
      </c>
      <c r="F543" s="1" t="s">
        <v>427</v>
      </c>
      <c r="G543" s="1" t="s">
        <v>428</v>
      </c>
      <c r="H543" s="1" t="s">
        <v>5</v>
      </c>
      <c r="I543" s="1" t="s">
        <v>2974</v>
      </c>
    </row>
    <row r="544" spans="1:9" x14ac:dyDescent="0.25">
      <c r="A544" s="1" t="s">
        <v>458</v>
      </c>
      <c r="B544" s="1" t="s">
        <v>458</v>
      </c>
      <c r="C544" s="1" t="s">
        <v>7</v>
      </c>
      <c r="D544" s="1" t="s">
        <v>111</v>
      </c>
      <c r="E544" s="2">
        <v>5526</v>
      </c>
      <c r="F544" s="1" t="s">
        <v>459</v>
      </c>
      <c r="G544" s="1" t="s">
        <v>460</v>
      </c>
      <c r="H544" s="1" t="s">
        <v>5</v>
      </c>
      <c r="I544" s="1" t="s">
        <v>2974</v>
      </c>
    </row>
    <row r="545" spans="1:9" x14ac:dyDescent="0.25">
      <c r="A545" s="1" t="s">
        <v>458</v>
      </c>
      <c r="B545" s="1" t="s">
        <v>458</v>
      </c>
      <c r="C545" s="1" t="s">
        <v>7</v>
      </c>
      <c r="D545" s="1" t="s">
        <v>111</v>
      </c>
      <c r="E545" s="2">
        <v>1232</v>
      </c>
      <c r="F545" s="1" t="s">
        <v>461</v>
      </c>
      <c r="G545" s="1" t="s">
        <v>462</v>
      </c>
      <c r="H545" s="1" t="s">
        <v>5</v>
      </c>
      <c r="I545" s="1" t="s">
        <v>2974</v>
      </c>
    </row>
    <row r="546" spans="1:9" x14ac:dyDescent="0.25">
      <c r="A546" s="1" t="s">
        <v>458</v>
      </c>
      <c r="B546" s="1" t="s">
        <v>458</v>
      </c>
      <c r="C546" s="1" t="s">
        <v>7</v>
      </c>
      <c r="D546" s="1" t="s">
        <v>111</v>
      </c>
      <c r="E546" s="2">
        <v>4740</v>
      </c>
      <c r="F546" s="1" t="s">
        <v>463</v>
      </c>
      <c r="G546" s="1" t="s">
        <v>464</v>
      </c>
      <c r="H546" s="1" t="s">
        <v>5</v>
      </c>
      <c r="I546" s="1" t="s">
        <v>2974</v>
      </c>
    </row>
    <row r="547" spans="1:9" x14ac:dyDescent="0.25">
      <c r="A547" s="1" t="s">
        <v>495</v>
      </c>
      <c r="B547" s="1" t="s">
        <v>495</v>
      </c>
      <c r="C547" s="1" t="s">
        <v>7</v>
      </c>
      <c r="D547" s="1" t="s">
        <v>111</v>
      </c>
      <c r="E547" s="2">
        <v>62956.2</v>
      </c>
      <c r="F547" s="1" t="s">
        <v>496</v>
      </c>
      <c r="G547" s="1" t="s">
        <v>497</v>
      </c>
      <c r="H547" s="1" t="s">
        <v>5</v>
      </c>
      <c r="I547" s="1" t="s">
        <v>2974</v>
      </c>
    </row>
    <row r="548" spans="1:9" x14ac:dyDescent="0.25">
      <c r="A548" s="1" t="s">
        <v>563</v>
      </c>
      <c r="B548" s="1" t="s">
        <v>563</v>
      </c>
      <c r="C548" s="1" t="s">
        <v>7</v>
      </c>
      <c r="D548" s="1" t="s">
        <v>279</v>
      </c>
      <c r="E548" s="2">
        <v>3395.7</v>
      </c>
      <c r="F548" s="1" t="s">
        <v>567</v>
      </c>
      <c r="G548" s="1" t="s">
        <v>568</v>
      </c>
      <c r="H548" s="1" t="s">
        <v>5</v>
      </c>
      <c r="I548" s="1" t="s">
        <v>2974</v>
      </c>
    </row>
    <row r="549" spans="1:9" x14ac:dyDescent="0.25">
      <c r="A549" s="1" t="s">
        <v>563</v>
      </c>
      <c r="B549" s="1" t="s">
        <v>563</v>
      </c>
      <c r="C549" s="1" t="s">
        <v>7</v>
      </c>
      <c r="D549" s="1" t="s">
        <v>279</v>
      </c>
      <c r="E549" s="2">
        <v>4547.8</v>
      </c>
      <c r="F549" s="1" t="s">
        <v>569</v>
      </c>
      <c r="G549" s="1" t="s">
        <v>570</v>
      </c>
      <c r="H549" s="1" t="s">
        <v>5</v>
      </c>
      <c r="I549" s="1" t="s">
        <v>2974</v>
      </c>
    </row>
    <row r="550" spans="1:9" x14ac:dyDescent="0.25">
      <c r="A550" s="1" t="s">
        <v>604</v>
      </c>
      <c r="B550" s="1" t="s">
        <v>604</v>
      </c>
      <c r="C550" s="1" t="s">
        <v>7</v>
      </c>
      <c r="D550" s="1" t="s">
        <v>605</v>
      </c>
      <c r="E550" s="2">
        <v>132.30000000000001</v>
      </c>
      <c r="F550" s="1" t="s">
        <v>606</v>
      </c>
      <c r="G550" s="1" t="s">
        <v>607</v>
      </c>
      <c r="H550" s="1" t="s">
        <v>5</v>
      </c>
      <c r="I550" s="1" t="s">
        <v>2974</v>
      </c>
    </row>
    <row r="551" spans="1:9" x14ac:dyDescent="0.25">
      <c r="A551" s="1" t="s">
        <v>604</v>
      </c>
      <c r="B551" s="1" t="s">
        <v>604</v>
      </c>
      <c r="C551" s="1" t="s">
        <v>7</v>
      </c>
      <c r="D551" s="1" t="s">
        <v>279</v>
      </c>
      <c r="E551" s="2">
        <v>494</v>
      </c>
      <c r="F551" s="1" t="s">
        <v>608</v>
      </c>
      <c r="G551" s="1" t="s">
        <v>609</v>
      </c>
      <c r="H551" s="1" t="s">
        <v>5</v>
      </c>
      <c r="I551" s="1" t="s">
        <v>2974</v>
      </c>
    </row>
    <row r="552" spans="1:9" x14ac:dyDescent="0.25">
      <c r="A552" s="1" t="s">
        <v>618</v>
      </c>
      <c r="B552" s="1" t="s">
        <v>529</v>
      </c>
      <c r="C552" s="1" t="s">
        <v>7</v>
      </c>
      <c r="D552" s="1" t="s">
        <v>622</v>
      </c>
      <c r="E552" s="2">
        <v>573.29999999999995</v>
      </c>
      <c r="F552" s="1" t="s">
        <v>623</v>
      </c>
      <c r="G552" s="1" t="s">
        <v>624</v>
      </c>
      <c r="H552" s="1" t="s">
        <v>5</v>
      </c>
      <c r="I552" s="1" t="s">
        <v>2974</v>
      </c>
    </row>
    <row r="553" spans="1:9" x14ac:dyDescent="0.25">
      <c r="A553" s="1" t="s">
        <v>618</v>
      </c>
      <c r="B553" s="1" t="s">
        <v>529</v>
      </c>
      <c r="C553" s="1" t="s">
        <v>7</v>
      </c>
      <c r="D553" s="1" t="s">
        <v>625</v>
      </c>
      <c r="E553" s="2">
        <v>64</v>
      </c>
      <c r="F553" s="1" t="s">
        <v>626</v>
      </c>
      <c r="G553" s="1" t="s">
        <v>627</v>
      </c>
      <c r="H553" s="1" t="s">
        <v>5</v>
      </c>
      <c r="I553" s="1" t="s">
        <v>2974</v>
      </c>
    </row>
    <row r="554" spans="1:9" x14ac:dyDescent="0.25">
      <c r="A554" s="1" t="s">
        <v>635</v>
      </c>
      <c r="B554" s="1" t="s">
        <v>635</v>
      </c>
      <c r="C554" s="1" t="s">
        <v>7</v>
      </c>
      <c r="D554" s="1" t="s">
        <v>636</v>
      </c>
      <c r="E554" s="2">
        <v>91.42</v>
      </c>
      <c r="F554" s="1" t="s">
        <v>637</v>
      </c>
      <c r="G554" s="1" t="s">
        <v>638</v>
      </c>
      <c r="H554" s="1" t="s">
        <v>5</v>
      </c>
      <c r="I554" s="1" t="s">
        <v>2974</v>
      </c>
    </row>
    <row r="555" spans="1:9" x14ac:dyDescent="0.25">
      <c r="A555" s="1" t="s">
        <v>867</v>
      </c>
      <c r="B555" s="1" t="s">
        <v>868</v>
      </c>
      <c r="C555" s="1" t="s">
        <v>7</v>
      </c>
      <c r="D555" s="1" t="s">
        <v>869</v>
      </c>
      <c r="E555" s="2">
        <v>2989</v>
      </c>
      <c r="F555" s="1" t="s">
        <v>870</v>
      </c>
      <c r="G555" s="1" t="s">
        <v>871</v>
      </c>
      <c r="H555" s="1" t="s">
        <v>5</v>
      </c>
      <c r="I555" s="1" t="s">
        <v>2974</v>
      </c>
    </row>
    <row r="556" spans="1:9" x14ac:dyDescent="0.25">
      <c r="A556" s="1" t="s">
        <v>868</v>
      </c>
      <c r="B556" s="1" t="s">
        <v>868</v>
      </c>
      <c r="C556" s="1" t="s">
        <v>7</v>
      </c>
      <c r="D556" s="1" t="s">
        <v>886</v>
      </c>
      <c r="E556" s="2">
        <v>6855</v>
      </c>
      <c r="F556" s="1" t="s">
        <v>887</v>
      </c>
      <c r="G556" s="1" t="s">
        <v>888</v>
      </c>
      <c r="H556" s="1" t="s">
        <v>5</v>
      </c>
      <c r="I556" s="1" t="s">
        <v>2974</v>
      </c>
    </row>
    <row r="557" spans="1:9" x14ac:dyDescent="0.25">
      <c r="A557" s="1" t="s">
        <v>901</v>
      </c>
      <c r="B557" s="1" t="s">
        <v>901</v>
      </c>
      <c r="C557" s="1" t="s">
        <v>7</v>
      </c>
      <c r="D557" s="1" t="s">
        <v>904</v>
      </c>
      <c r="E557" s="2">
        <v>1330</v>
      </c>
      <c r="F557" s="1" t="s">
        <v>905</v>
      </c>
      <c r="G557" s="1" t="s">
        <v>906</v>
      </c>
      <c r="H557" s="1" t="s">
        <v>5</v>
      </c>
      <c r="I557" s="1" t="s">
        <v>2974</v>
      </c>
    </row>
    <row r="558" spans="1:9" x14ac:dyDescent="0.25">
      <c r="A558" s="1" t="s">
        <v>1438</v>
      </c>
      <c r="B558" s="1" t="s">
        <v>1438</v>
      </c>
      <c r="C558" s="1" t="s">
        <v>7</v>
      </c>
      <c r="D558" s="1" t="s">
        <v>1439</v>
      </c>
      <c r="E558" s="2">
        <v>3893</v>
      </c>
      <c r="F558" s="1" t="s">
        <v>1440</v>
      </c>
      <c r="G558" s="1" t="s">
        <v>1441</v>
      </c>
      <c r="H558" s="1" t="s">
        <v>5</v>
      </c>
      <c r="I558" s="1" t="s">
        <v>2974</v>
      </c>
    </row>
    <row r="559" spans="1:9" x14ac:dyDescent="0.25">
      <c r="A559" s="1" t="s">
        <v>1559</v>
      </c>
      <c r="B559" s="1" t="s">
        <v>949</v>
      </c>
      <c r="C559" s="1" t="s">
        <v>7</v>
      </c>
      <c r="D559" s="1" t="s">
        <v>1577</v>
      </c>
      <c r="E559" s="2">
        <v>230</v>
      </c>
      <c r="F559" s="1" t="s">
        <v>1578</v>
      </c>
      <c r="G559" s="1" t="s">
        <v>1579</v>
      </c>
      <c r="H559" s="1" t="s">
        <v>5</v>
      </c>
      <c r="I559" s="1" t="s">
        <v>2974</v>
      </c>
    </row>
    <row r="560" spans="1:9" x14ac:dyDescent="0.25">
      <c r="A560" s="1" t="s">
        <v>1559</v>
      </c>
      <c r="B560" s="1" t="s">
        <v>1580</v>
      </c>
      <c r="C560" s="1" t="s">
        <v>7</v>
      </c>
      <c r="D560" s="1" t="s">
        <v>1581</v>
      </c>
      <c r="E560" s="2">
        <v>3546.9</v>
      </c>
      <c r="F560" s="1" t="s">
        <v>1582</v>
      </c>
      <c r="G560" s="1" t="s">
        <v>1583</v>
      </c>
      <c r="H560" s="1" t="s">
        <v>5</v>
      </c>
      <c r="I560" s="1" t="s">
        <v>2974</v>
      </c>
    </row>
    <row r="561" spans="1:9" x14ac:dyDescent="0.25">
      <c r="A561" s="1" t="s">
        <v>1559</v>
      </c>
      <c r="B561" s="1" t="s">
        <v>1580</v>
      </c>
      <c r="C561" s="1" t="s">
        <v>7</v>
      </c>
      <c r="D561" s="1" t="s">
        <v>1584</v>
      </c>
      <c r="E561" s="2">
        <v>-2000</v>
      </c>
      <c r="F561" s="1" t="s">
        <v>1582</v>
      </c>
      <c r="G561" s="1" t="s">
        <v>1583</v>
      </c>
      <c r="H561" s="1" t="s">
        <v>5</v>
      </c>
      <c r="I561" s="1" t="s">
        <v>2974</v>
      </c>
    </row>
    <row r="562" spans="1:9" x14ac:dyDescent="0.25">
      <c r="A562" s="1" t="s">
        <v>1559</v>
      </c>
      <c r="B562" s="1" t="s">
        <v>1580</v>
      </c>
      <c r="C562" s="1" t="s">
        <v>7</v>
      </c>
      <c r="D562" s="1" t="s">
        <v>1585</v>
      </c>
      <c r="E562" s="2">
        <v>83</v>
      </c>
      <c r="F562" s="1" t="s">
        <v>1586</v>
      </c>
      <c r="G562" s="1" t="s">
        <v>1587</v>
      </c>
      <c r="H562" s="1" t="s">
        <v>5</v>
      </c>
      <c r="I562" s="1" t="s">
        <v>2974</v>
      </c>
    </row>
    <row r="563" spans="1:9" x14ac:dyDescent="0.25">
      <c r="A563" s="1" t="s">
        <v>1849</v>
      </c>
      <c r="B563" s="1" t="s">
        <v>1862</v>
      </c>
      <c r="C563" s="1" t="s">
        <v>7</v>
      </c>
      <c r="D563" s="1" t="s">
        <v>1863</v>
      </c>
      <c r="E563" s="2">
        <v>5112.5</v>
      </c>
      <c r="F563" s="1" t="s">
        <v>1864</v>
      </c>
      <c r="G563" s="1" t="s">
        <v>1865</v>
      </c>
      <c r="H563" s="1" t="s">
        <v>5</v>
      </c>
      <c r="I563" s="1" t="s">
        <v>2974</v>
      </c>
    </row>
    <row r="564" spans="1:9" x14ac:dyDescent="0.25">
      <c r="A564" s="1" t="s">
        <v>1908</v>
      </c>
      <c r="B564" s="1" t="s">
        <v>1908</v>
      </c>
      <c r="C564" s="1" t="s">
        <v>7</v>
      </c>
      <c r="D564" s="1" t="s">
        <v>396</v>
      </c>
      <c r="E564" s="2">
        <v>2118.37</v>
      </c>
      <c r="F564" s="1" t="s">
        <v>1912</v>
      </c>
      <c r="G564" s="1" t="s">
        <v>1913</v>
      </c>
      <c r="H564" s="1" t="s">
        <v>5</v>
      </c>
      <c r="I564" s="1" t="s">
        <v>2974</v>
      </c>
    </row>
    <row r="565" spans="1:9" x14ac:dyDescent="0.25">
      <c r="A565" s="1" t="s">
        <v>2788</v>
      </c>
      <c r="B565" s="1" t="s">
        <v>2789</v>
      </c>
      <c r="C565" s="1" t="s">
        <v>7</v>
      </c>
      <c r="D565" s="1" t="s">
        <v>2790</v>
      </c>
      <c r="E565" s="2">
        <v>-83</v>
      </c>
      <c r="F565" s="1" t="s">
        <v>2791</v>
      </c>
      <c r="G565" s="1" t="s">
        <v>2792</v>
      </c>
      <c r="H565" s="1" t="s">
        <v>5</v>
      </c>
      <c r="I565" s="1" t="s">
        <v>2974</v>
      </c>
    </row>
    <row r="566" spans="1:9" x14ac:dyDescent="0.25">
      <c r="A566" s="1" t="s">
        <v>2788</v>
      </c>
      <c r="B566" s="1" t="s">
        <v>2789</v>
      </c>
      <c r="C566" s="1" t="s">
        <v>7</v>
      </c>
      <c r="D566" s="1" t="s">
        <v>2793</v>
      </c>
      <c r="E566" s="2">
        <v>-230</v>
      </c>
      <c r="F566" s="1" t="s">
        <v>2791</v>
      </c>
      <c r="G566" s="1" t="s">
        <v>2792</v>
      </c>
      <c r="H566" s="1" t="s">
        <v>5</v>
      </c>
      <c r="I566" s="1" t="s">
        <v>2974</v>
      </c>
    </row>
    <row r="567" spans="1:9" x14ac:dyDescent="0.25">
      <c r="A567" s="1" t="s">
        <v>2788</v>
      </c>
      <c r="B567" s="1" t="s">
        <v>2789</v>
      </c>
      <c r="C567" s="1" t="s">
        <v>7</v>
      </c>
      <c r="D567" s="1" t="s">
        <v>2794</v>
      </c>
      <c r="E567" s="2">
        <v>-1330</v>
      </c>
      <c r="F567" s="1" t="s">
        <v>2791</v>
      </c>
      <c r="G567" s="1" t="s">
        <v>2792</v>
      </c>
      <c r="H567" s="1" t="s">
        <v>5</v>
      </c>
      <c r="I567" s="1" t="s">
        <v>2974</v>
      </c>
    </row>
    <row r="568" spans="1:9" x14ac:dyDescent="0.25">
      <c r="A568" s="1" t="s">
        <v>2788</v>
      </c>
      <c r="B568" s="1" t="s">
        <v>2789</v>
      </c>
      <c r="C568" s="1" t="s">
        <v>7</v>
      </c>
      <c r="D568" s="1" t="s">
        <v>2795</v>
      </c>
      <c r="E568" s="2">
        <v>-1546.9</v>
      </c>
      <c r="F568" s="1" t="s">
        <v>2791</v>
      </c>
      <c r="G568" s="1" t="s">
        <v>2792</v>
      </c>
      <c r="H568" s="1" t="s">
        <v>5</v>
      </c>
      <c r="I568" s="1" t="s">
        <v>2974</v>
      </c>
    </row>
    <row r="569" spans="1:9" x14ac:dyDescent="0.25">
      <c r="A569" s="1" t="s">
        <v>2913</v>
      </c>
      <c r="B569" s="1" t="s">
        <v>1862</v>
      </c>
      <c r="C569" s="1" t="s">
        <v>7</v>
      </c>
      <c r="D569" s="1" t="s">
        <v>2917</v>
      </c>
      <c r="E569" s="2">
        <v>-5112.5</v>
      </c>
      <c r="F569" s="1" t="s">
        <v>2918</v>
      </c>
      <c r="G569" s="1" t="s">
        <v>2919</v>
      </c>
      <c r="H569" s="1" t="s">
        <v>5</v>
      </c>
      <c r="I569" s="1" t="s">
        <v>2974</v>
      </c>
    </row>
    <row r="570" spans="1:9" x14ac:dyDescent="0.25">
      <c r="A570" s="1" t="s">
        <v>2913</v>
      </c>
      <c r="B570" s="1" t="s">
        <v>1908</v>
      </c>
      <c r="C570" s="1" t="s">
        <v>7</v>
      </c>
      <c r="D570" s="1" t="s">
        <v>2920</v>
      </c>
      <c r="E570" s="2">
        <v>-2118.37</v>
      </c>
      <c r="F570" s="1" t="s">
        <v>2921</v>
      </c>
      <c r="G570" s="1" t="s">
        <v>2922</v>
      </c>
      <c r="H570" s="1" t="s">
        <v>5</v>
      </c>
      <c r="I570" s="1" t="s">
        <v>2974</v>
      </c>
    </row>
    <row r="572" spans="1:9" x14ac:dyDescent="0.25">
      <c r="A572" s="9"/>
      <c r="B572" s="9"/>
      <c r="C572" s="9"/>
      <c r="D572" s="9"/>
      <c r="E572" s="10">
        <f>SUM(E506:E571)</f>
        <v>192919.12999999998</v>
      </c>
      <c r="F572" s="9"/>
      <c r="G572" s="9"/>
      <c r="H572" s="9"/>
      <c r="I572" s="9"/>
    </row>
    <row r="574" spans="1:9" x14ac:dyDescent="0.25">
      <c r="A574" s="1" t="s">
        <v>231</v>
      </c>
      <c r="B574" s="1" t="s">
        <v>231</v>
      </c>
      <c r="C574" s="1" t="s">
        <v>232</v>
      </c>
      <c r="D574" s="1" t="s">
        <v>233</v>
      </c>
      <c r="E574" s="2">
        <v>30000</v>
      </c>
      <c r="F574" s="1" t="s">
        <v>234</v>
      </c>
      <c r="G574" s="1" t="s">
        <v>235</v>
      </c>
      <c r="H574" s="1" t="s">
        <v>5</v>
      </c>
      <c r="I574" s="1" t="s">
        <v>2974</v>
      </c>
    </row>
    <row r="576" spans="1:9" x14ac:dyDescent="0.25">
      <c r="A576" s="9"/>
      <c r="B576" s="9"/>
      <c r="C576" s="9"/>
      <c r="D576" s="9"/>
      <c r="E576" s="10">
        <f>SUM(E574:E575)</f>
        <v>30000</v>
      </c>
      <c r="F576" s="9"/>
      <c r="G576" s="9"/>
      <c r="H576" s="9"/>
      <c r="I576" s="9"/>
    </row>
    <row r="578" spans="1:9" x14ac:dyDescent="0.25">
      <c r="A578" s="1" t="s">
        <v>744</v>
      </c>
      <c r="B578" s="1" t="s">
        <v>745</v>
      </c>
      <c r="C578" s="1" t="s">
        <v>746</v>
      </c>
      <c r="D578" s="1" t="s">
        <v>747</v>
      </c>
      <c r="E578" s="2">
        <v>36380</v>
      </c>
      <c r="F578" s="1" t="s">
        <v>748</v>
      </c>
      <c r="G578" s="1" t="s">
        <v>749</v>
      </c>
      <c r="H578" s="1" t="s">
        <v>5</v>
      </c>
      <c r="I578" s="1" t="s">
        <v>2974</v>
      </c>
    </row>
    <row r="580" spans="1:9" x14ac:dyDescent="0.25">
      <c r="A580" s="9"/>
      <c r="B580" s="9"/>
      <c r="C580" s="9"/>
      <c r="D580" s="9"/>
      <c r="E580" s="10">
        <f>SUM(E578:E579)</f>
        <v>36380</v>
      </c>
      <c r="F580" s="9"/>
      <c r="G580" s="9"/>
      <c r="H580" s="9"/>
      <c r="I580" s="9"/>
    </row>
    <row r="582" spans="1:9" x14ac:dyDescent="0.25">
      <c r="A582" s="1" t="s">
        <v>529</v>
      </c>
      <c r="B582" s="1" t="s">
        <v>529</v>
      </c>
      <c r="C582" s="1" t="s">
        <v>533</v>
      </c>
      <c r="D582" s="1" t="s">
        <v>534</v>
      </c>
      <c r="E582" s="2">
        <v>115546.2</v>
      </c>
      <c r="F582" s="1" t="s">
        <v>535</v>
      </c>
      <c r="G582" s="1" t="s">
        <v>536</v>
      </c>
      <c r="H582" s="1" t="s">
        <v>5</v>
      </c>
      <c r="I582" s="1" t="s">
        <v>2974</v>
      </c>
    </row>
    <row r="584" spans="1:9" x14ac:dyDescent="0.25">
      <c r="A584" s="9"/>
      <c r="B584" s="9"/>
      <c r="C584" s="9"/>
      <c r="D584" s="9"/>
      <c r="E584" s="10">
        <f>SUM(E582:E583)</f>
        <v>115546.2</v>
      </c>
      <c r="F584" s="9"/>
      <c r="G584" s="9"/>
      <c r="H584" s="9"/>
      <c r="I584" s="9"/>
    </row>
    <row r="586" spans="1:9" x14ac:dyDescent="0.25">
      <c r="A586" s="1" t="s">
        <v>482</v>
      </c>
      <c r="B586" s="1" t="s">
        <v>447</v>
      </c>
      <c r="C586" s="1" t="s">
        <v>486</v>
      </c>
      <c r="D586" s="1" t="s">
        <v>487</v>
      </c>
      <c r="E586" s="2">
        <v>1365</v>
      </c>
      <c r="F586" s="1" t="s">
        <v>488</v>
      </c>
      <c r="G586" s="1" t="s">
        <v>489</v>
      </c>
      <c r="H586" s="1" t="s">
        <v>5</v>
      </c>
      <c r="I586" s="1" t="s">
        <v>2974</v>
      </c>
    </row>
    <row r="588" spans="1:9" x14ac:dyDescent="0.25">
      <c r="A588" s="9"/>
      <c r="B588" s="9"/>
      <c r="C588" s="9"/>
      <c r="D588" s="9"/>
      <c r="E588" s="10">
        <f>SUM(E586:E587)</f>
        <v>1365</v>
      </c>
      <c r="F588" s="9"/>
      <c r="G588" s="9"/>
      <c r="H588" s="9"/>
      <c r="I588" s="9"/>
    </row>
    <row r="590" spans="1:9" x14ac:dyDescent="0.25">
      <c r="A590" s="1" t="s">
        <v>571</v>
      </c>
      <c r="B590" s="1" t="s">
        <v>571</v>
      </c>
      <c r="C590" s="1" t="s">
        <v>572</v>
      </c>
      <c r="D590" s="1" t="s">
        <v>573</v>
      </c>
      <c r="E590" s="2">
        <v>3022</v>
      </c>
      <c r="F590" s="1" t="s">
        <v>574</v>
      </c>
      <c r="G590" s="1" t="s">
        <v>575</v>
      </c>
      <c r="H590" s="1" t="s">
        <v>5</v>
      </c>
      <c r="I590" s="1" t="s">
        <v>2974</v>
      </c>
    </row>
    <row r="591" spans="1:9" x14ac:dyDescent="0.25">
      <c r="A591" s="1" t="s">
        <v>1532</v>
      </c>
      <c r="B591" s="1" t="s">
        <v>1532</v>
      </c>
      <c r="C591" s="1" t="s">
        <v>572</v>
      </c>
      <c r="D591" s="1" t="s">
        <v>1533</v>
      </c>
      <c r="E591" s="2">
        <v>75053.899999999994</v>
      </c>
      <c r="F591" s="1" t="s">
        <v>1534</v>
      </c>
      <c r="G591" s="1" t="s">
        <v>1535</v>
      </c>
      <c r="H591" s="1" t="s">
        <v>5</v>
      </c>
      <c r="I591" s="1" t="s">
        <v>2974</v>
      </c>
    </row>
    <row r="593" spans="1:9" x14ac:dyDescent="0.25">
      <c r="A593" s="9"/>
      <c r="B593" s="9"/>
      <c r="C593" s="9"/>
      <c r="D593" s="9"/>
      <c r="E593" s="10">
        <f>SUM(E590:E592)</f>
        <v>78075.899999999994</v>
      </c>
      <c r="F593" s="9"/>
      <c r="G593" s="9"/>
      <c r="H593" s="9"/>
      <c r="I593" s="9"/>
    </row>
    <row r="595" spans="1:9" x14ac:dyDescent="0.25">
      <c r="A595" s="1" t="s">
        <v>744</v>
      </c>
      <c r="B595" s="1" t="s">
        <v>750</v>
      </c>
      <c r="C595" s="1" t="s">
        <v>754</v>
      </c>
      <c r="D595" s="1" t="s">
        <v>755</v>
      </c>
      <c r="E595" s="2">
        <v>4218.7700000000004</v>
      </c>
      <c r="F595" s="1" t="s">
        <v>756</v>
      </c>
      <c r="G595" s="1" t="s">
        <v>757</v>
      </c>
      <c r="H595" s="1" t="s">
        <v>5</v>
      </c>
      <c r="I595" s="1" t="s">
        <v>2974</v>
      </c>
    </row>
    <row r="596" spans="1:9" x14ac:dyDescent="0.25">
      <c r="A596" s="1" t="s">
        <v>784</v>
      </c>
      <c r="B596" s="1" t="s">
        <v>784</v>
      </c>
      <c r="C596" s="1" t="s">
        <v>754</v>
      </c>
      <c r="D596" s="1" t="s">
        <v>785</v>
      </c>
      <c r="E596" s="2">
        <v>6887.45</v>
      </c>
      <c r="F596" s="1" t="s">
        <v>786</v>
      </c>
      <c r="G596" s="1" t="s">
        <v>787</v>
      </c>
      <c r="H596" s="1" t="s">
        <v>5</v>
      </c>
      <c r="I596" s="1" t="s">
        <v>2974</v>
      </c>
    </row>
    <row r="597" spans="1:9" x14ac:dyDescent="0.25">
      <c r="A597" s="1" t="s">
        <v>829</v>
      </c>
      <c r="B597" s="1" t="s">
        <v>829</v>
      </c>
      <c r="C597" s="1" t="s">
        <v>754</v>
      </c>
      <c r="D597" s="1" t="s">
        <v>830</v>
      </c>
      <c r="E597" s="2">
        <v>4986.75</v>
      </c>
      <c r="F597" s="1" t="s">
        <v>831</v>
      </c>
      <c r="G597" s="1" t="s">
        <v>832</v>
      </c>
      <c r="H597" s="1" t="s">
        <v>5</v>
      </c>
      <c r="I597" s="1" t="s">
        <v>2974</v>
      </c>
    </row>
    <row r="598" spans="1:9" x14ac:dyDescent="0.25">
      <c r="A598" s="1" t="s">
        <v>893</v>
      </c>
      <c r="B598" s="1" t="s">
        <v>893</v>
      </c>
      <c r="C598" s="1" t="s">
        <v>754</v>
      </c>
      <c r="D598" s="1" t="s">
        <v>894</v>
      </c>
      <c r="E598" s="2">
        <v>3465.13</v>
      </c>
      <c r="F598" s="1" t="s">
        <v>895</v>
      </c>
      <c r="G598" s="1" t="s">
        <v>896</v>
      </c>
      <c r="H598" s="1" t="s">
        <v>5</v>
      </c>
      <c r="I598" s="1" t="s">
        <v>2974</v>
      </c>
    </row>
    <row r="599" spans="1:9" x14ac:dyDescent="0.25">
      <c r="A599" s="1" t="s">
        <v>920</v>
      </c>
      <c r="B599" s="1" t="s">
        <v>920</v>
      </c>
      <c r="C599" s="1" t="s">
        <v>754</v>
      </c>
      <c r="D599" s="1" t="s">
        <v>928</v>
      </c>
      <c r="E599" s="2">
        <v>4797.76</v>
      </c>
      <c r="F599" s="1" t="s">
        <v>929</v>
      </c>
      <c r="G599" s="1" t="s">
        <v>930</v>
      </c>
      <c r="H599" s="1" t="s">
        <v>5</v>
      </c>
      <c r="I599" s="1" t="s">
        <v>2974</v>
      </c>
    </row>
    <row r="600" spans="1:9" x14ac:dyDescent="0.25">
      <c r="A600" s="1" t="s">
        <v>968</v>
      </c>
      <c r="B600" s="1" t="s">
        <v>968</v>
      </c>
      <c r="C600" s="1" t="s">
        <v>754</v>
      </c>
      <c r="D600" s="1" t="s">
        <v>969</v>
      </c>
      <c r="E600" s="2">
        <v>2684</v>
      </c>
      <c r="F600" s="1" t="s">
        <v>970</v>
      </c>
      <c r="G600" s="1" t="s">
        <v>971</v>
      </c>
      <c r="H600" s="1" t="s">
        <v>5</v>
      </c>
      <c r="I600" s="1" t="s">
        <v>2974</v>
      </c>
    </row>
    <row r="601" spans="1:9" x14ac:dyDescent="0.25">
      <c r="A601" s="1" t="s">
        <v>1605</v>
      </c>
      <c r="B601" s="1" t="s">
        <v>1605</v>
      </c>
      <c r="C601" s="1" t="s">
        <v>754</v>
      </c>
      <c r="D601" s="1" t="s">
        <v>1606</v>
      </c>
      <c r="E601" s="2">
        <v>6126.51</v>
      </c>
      <c r="F601" s="1" t="s">
        <v>1607</v>
      </c>
      <c r="G601" s="1" t="s">
        <v>1608</v>
      </c>
      <c r="H601" s="1" t="s">
        <v>5</v>
      </c>
      <c r="I601" s="1" t="s">
        <v>2974</v>
      </c>
    </row>
    <row r="602" spans="1:9" x14ac:dyDescent="0.25">
      <c r="A602" s="1" t="s">
        <v>1648</v>
      </c>
      <c r="B602" s="1" t="s">
        <v>1648</v>
      </c>
      <c r="C602" s="1" t="s">
        <v>754</v>
      </c>
      <c r="D602" s="1" t="s">
        <v>1649</v>
      </c>
      <c r="E602" s="2">
        <v>2813</v>
      </c>
      <c r="F602" s="1" t="s">
        <v>1650</v>
      </c>
      <c r="G602" s="1" t="s">
        <v>1651</v>
      </c>
      <c r="H602" s="1" t="s">
        <v>5</v>
      </c>
      <c r="I602" s="1" t="s">
        <v>2974</v>
      </c>
    </row>
    <row r="603" spans="1:9" x14ac:dyDescent="0.25">
      <c r="A603" s="1" t="s">
        <v>1728</v>
      </c>
      <c r="B603" s="1" t="s">
        <v>1728</v>
      </c>
      <c r="C603" s="1" t="s">
        <v>754</v>
      </c>
      <c r="D603" s="1" t="s">
        <v>1729</v>
      </c>
      <c r="E603" s="2">
        <v>2593</v>
      </c>
      <c r="F603" s="1" t="s">
        <v>1730</v>
      </c>
      <c r="G603" s="1" t="s">
        <v>1731</v>
      </c>
      <c r="H603" s="1" t="s">
        <v>5</v>
      </c>
      <c r="I603" s="1" t="s">
        <v>2974</v>
      </c>
    </row>
    <row r="604" spans="1:9" x14ac:dyDescent="0.25">
      <c r="A604" s="1" t="s">
        <v>1754</v>
      </c>
      <c r="B604" s="1" t="s">
        <v>1754</v>
      </c>
      <c r="C604" s="1" t="s">
        <v>754</v>
      </c>
      <c r="D604" s="1" t="s">
        <v>1755</v>
      </c>
      <c r="E604" s="2">
        <v>280</v>
      </c>
      <c r="F604" s="1" t="s">
        <v>1756</v>
      </c>
      <c r="G604" s="1" t="s">
        <v>1757</v>
      </c>
      <c r="H604" s="1" t="s">
        <v>5</v>
      </c>
      <c r="I604" s="1" t="s">
        <v>2974</v>
      </c>
    </row>
    <row r="605" spans="1:9" x14ac:dyDescent="0.25">
      <c r="A605" s="1" t="s">
        <v>1931</v>
      </c>
      <c r="B605" s="1" t="s">
        <v>1931</v>
      </c>
      <c r="C605" s="1" t="s">
        <v>754</v>
      </c>
      <c r="D605" s="1" t="s">
        <v>1932</v>
      </c>
      <c r="E605" s="2">
        <v>5124</v>
      </c>
      <c r="F605" s="1" t="s">
        <v>1933</v>
      </c>
      <c r="G605" s="1" t="s">
        <v>1934</v>
      </c>
      <c r="H605" s="1" t="s">
        <v>5</v>
      </c>
      <c r="I605" s="1" t="s">
        <v>2974</v>
      </c>
    </row>
    <row r="606" spans="1:9" x14ac:dyDescent="0.25">
      <c r="A606" s="1" t="s">
        <v>1996</v>
      </c>
      <c r="B606" s="1" t="s">
        <v>1996</v>
      </c>
      <c r="C606" s="1" t="s">
        <v>754</v>
      </c>
      <c r="D606" s="1" t="s">
        <v>2000</v>
      </c>
      <c r="E606" s="2">
        <v>2562</v>
      </c>
      <c r="F606" s="1" t="s">
        <v>2001</v>
      </c>
      <c r="G606" s="1" t="s">
        <v>2002</v>
      </c>
      <c r="H606" s="1" t="s">
        <v>5</v>
      </c>
      <c r="I606" s="1" t="s">
        <v>2974</v>
      </c>
    </row>
    <row r="607" spans="1:9" x14ac:dyDescent="0.25">
      <c r="A607" s="1" t="s">
        <v>2029</v>
      </c>
      <c r="B607" s="1" t="s">
        <v>2029</v>
      </c>
      <c r="C607" s="1" t="s">
        <v>754</v>
      </c>
      <c r="D607" s="1" t="s">
        <v>2030</v>
      </c>
      <c r="E607" s="2">
        <v>2562</v>
      </c>
      <c r="F607" s="1" t="s">
        <v>2031</v>
      </c>
      <c r="G607" s="1" t="s">
        <v>2032</v>
      </c>
      <c r="H607" s="1" t="s">
        <v>5</v>
      </c>
      <c r="I607" s="1" t="s">
        <v>2974</v>
      </c>
    </row>
    <row r="609" spans="1:9" x14ac:dyDescent="0.25">
      <c r="A609" s="9"/>
      <c r="B609" s="9"/>
      <c r="C609" s="9"/>
      <c r="D609" s="9"/>
      <c r="E609" s="10">
        <f>SUM(E595:E608)</f>
        <v>49100.37</v>
      </c>
      <c r="F609" s="9"/>
      <c r="G609" s="9"/>
      <c r="H609" s="9"/>
      <c r="I609" s="9"/>
    </row>
    <row r="611" spans="1:9" x14ac:dyDescent="0.25">
      <c r="A611" s="1" t="s">
        <v>94</v>
      </c>
      <c r="B611" s="1" t="s">
        <v>94</v>
      </c>
      <c r="C611" s="1" t="s">
        <v>95</v>
      </c>
      <c r="E611" s="2">
        <v>8500</v>
      </c>
      <c r="F611" s="1" t="s">
        <v>96</v>
      </c>
      <c r="G611" s="1" t="s">
        <v>97</v>
      </c>
      <c r="H611" s="1" t="s">
        <v>5</v>
      </c>
      <c r="I611" s="1" t="s">
        <v>2974</v>
      </c>
    </row>
    <row r="612" spans="1:9" x14ac:dyDescent="0.25">
      <c r="A612" s="1" t="s">
        <v>1459</v>
      </c>
      <c r="B612" s="1" t="s">
        <v>1459</v>
      </c>
      <c r="C612" s="1" t="s">
        <v>95</v>
      </c>
      <c r="D612" s="1" t="s">
        <v>1460</v>
      </c>
      <c r="E612" s="2">
        <v>16651.18</v>
      </c>
      <c r="F612" s="1" t="s">
        <v>1461</v>
      </c>
      <c r="G612" s="1" t="s">
        <v>1462</v>
      </c>
      <c r="H612" s="1" t="s">
        <v>5</v>
      </c>
      <c r="I612" s="1" t="s">
        <v>2974</v>
      </c>
    </row>
    <row r="613" spans="1:9" x14ac:dyDescent="0.25">
      <c r="A613" s="1" t="s">
        <v>1459</v>
      </c>
      <c r="B613" s="1" t="s">
        <v>1459</v>
      </c>
      <c r="C613" s="1" t="s">
        <v>95</v>
      </c>
      <c r="D613" s="1" t="s">
        <v>1463</v>
      </c>
      <c r="E613" s="2">
        <v>172541.7</v>
      </c>
      <c r="F613" s="1" t="s">
        <v>1464</v>
      </c>
      <c r="G613" s="1" t="s">
        <v>1465</v>
      </c>
      <c r="H613" s="1" t="s">
        <v>5</v>
      </c>
      <c r="I613" s="1" t="s">
        <v>2974</v>
      </c>
    </row>
    <row r="614" spans="1:9" x14ac:dyDescent="0.25">
      <c r="A614" s="1" t="s">
        <v>2158</v>
      </c>
      <c r="B614" s="1" t="s">
        <v>2158</v>
      </c>
      <c r="C614" s="1" t="s">
        <v>95</v>
      </c>
      <c r="D614" s="1" t="s">
        <v>2159</v>
      </c>
      <c r="E614" s="2">
        <v>14986.11</v>
      </c>
      <c r="F614" s="1" t="s">
        <v>2160</v>
      </c>
      <c r="G614" s="1" t="s">
        <v>2161</v>
      </c>
      <c r="H614" s="1" t="s">
        <v>5</v>
      </c>
      <c r="I614" s="1" t="s">
        <v>2974</v>
      </c>
    </row>
    <row r="615" spans="1:9" x14ac:dyDescent="0.25">
      <c r="A615" s="1" t="s">
        <v>2158</v>
      </c>
      <c r="B615" s="1" t="s">
        <v>2158</v>
      </c>
      <c r="C615" s="1" t="s">
        <v>95</v>
      </c>
      <c r="D615" s="1" t="s">
        <v>2162</v>
      </c>
      <c r="E615" s="2">
        <v>172746.46</v>
      </c>
      <c r="F615" s="1" t="s">
        <v>2163</v>
      </c>
      <c r="G615" s="1" t="s">
        <v>2164</v>
      </c>
      <c r="H615" s="1" t="s">
        <v>5</v>
      </c>
      <c r="I615" s="1" t="s">
        <v>2974</v>
      </c>
    </row>
    <row r="616" spans="1:9" x14ac:dyDescent="0.25">
      <c r="A616" s="1" t="s">
        <v>2933</v>
      </c>
      <c r="B616" s="1" t="s">
        <v>2788</v>
      </c>
      <c r="C616" s="1" t="s">
        <v>95</v>
      </c>
      <c r="D616" s="1" t="s">
        <v>2939</v>
      </c>
      <c r="E616" s="2">
        <v>2294.9699999999998</v>
      </c>
      <c r="F616" s="1" t="s">
        <v>2940</v>
      </c>
      <c r="G616" s="1" t="s">
        <v>2941</v>
      </c>
      <c r="H616" s="1" t="s">
        <v>5</v>
      </c>
      <c r="I616" s="1" t="s">
        <v>2974</v>
      </c>
    </row>
    <row r="618" spans="1:9" s="3" customFormat="1" x14ac:dyDescent="0.25">
      <c r="A618" s="9"/>
      <c r="B618" s="9"/>
      <c r="C618" s="9"/>
      <c r="D618" s="9"/>
      <c r="E618" s="10">
        <f>SUM(E611:E617)</f>
        <v>387720.41999999993</v>
      </c>
      <c r="F618" s="9"/>
      <c r="G618" s="9"/>
      <c r="H618" s="9"/>
      <c r="I618" s="9"/>
    </row>
    <row r="620" spans="1:9" x14ac:dyDescent="0.25">
      <c r="A620" s="1" t="s">
        <v>952</v>
      </c>
      <c r="B620" s="1" t="s">
        <v>945</v>
      </c>
      <c r="C620" s="1" t="s">
        <v>961</v>
      </c>
      <c r="D620" s="1" t="s">
        <v>962</v>
      </c>
      <c r="E620" s="2">
        <v>3253.64</v>
      </c>
      <c r="F620" s="1" t="s">
        <v>963</v>
      </c>
      <c r="G620" s="1" t="s">
        <v>964</v>
      </c>
      <c r="H620" s="1" t="s">
        <v>5</v>
      </c>
      <c r="I620" s="1" t="s">
        <v>2974</v>
      </c>
    </row>
    <row r="621" spans="1:9" x14ac:dyDescent="0.25">
      <c r="A621" s="1" t="s">
        <v>1020</v>
      </c>
      <c r="B621" s="1" t="s">
        <v>1027</v>
      </c>
      <c r="C621" s="1" t="s">
        <v>961</v>
      </c>
      <c r="D621" s="1" t="s">
        <v>1028</v>
      </c>
      <c r="E621" s="2">
        <v>8974.01</v>
      </c>
      <c r="F621" s="1" t="s">
        <v>1029</v>
      </c>
      <c r="G621" s="1" t="s">
        <v>1030</v>
      </c>
      <c r="H621" s="1" t="s">
        <v>5</v>
      </c>
      <c r="I621" s="1" t="s">
        <v>2974</v>
      </c>
    </row>
    <row r="622" spans="1:9" x14ac:dyDescent="0.25">
      <c r="A622" s="1" t="s">
        <v>1052</v>
      </c>
      <c r="B622" s="1" t="s">
        <v>1052</v>
      </c>
      <c r="C622" s="1" t="s">
        <v>961</v>
      </c>
      <c r="D622" s="1" t="s">
        <v>1053</v>
      </c>
      <c r="E622" s="2">
        <v>7095.24</v>
      </c>
      <c r="F622" s="1" t="s">
        <v>1054</v>
      </c>
      <c r="G622" s="1" t="s">
        <v>1055</v>
      </c>
      <c r="H622" s="1" t="s">
        <v>5</v>
      </c>
      <c r="I622" s="1" t="s">
        <v>2974</v>
      </c>
    </row>
    <row r="623" spans="1:9" x14ac:dyDescent="0.25">
      <c r="A623" s="1" t="s">
        <v>1062</v>
      </c>
      <c r="B623" s="1" t="s">
        <v>1080</v>
      </c>
      <c r="C623" s="1" t="s">
        <v>961</v>
      </c>
      <c r="D623" s="1" t="s">
        <v>1053</v>
      </c>
      <c r="E623" s="2">
        <v>8658</v>
      </c>
      <c r="F623" s="1" t="s">
        <v>1081</v>
      </c>
      <c r="G623" s="1" t="s">
        <v>1082</v>
      </c>
      <c r="H623" s="1" t="s">
        <v>5</v>
      </c>
      <c r="I623" s="1" t="s">
        <v>2974</v>
      </c>
    </row>
    <row r="624" spans="1:9" x14ac:dyDescent="0.25">
      <c r="A624" s="1" t="s">
        <v>1091</v>
      </c>
      <c r="B624" s="1" t="s">
        <v>1091</v>
      </c>
      <c r="C624" s="1" t="s">
        <v>961</v>
      </c>
      <c r="D624" s="1" t="s">
        <v>1053</v>
      </c>
      <c r="E624" s="2">
        <v>7631.75</v>
      </c>
      <c r="F624" s="1" t="s">
        <v>1092</v>
      </c>
      <c r="G624" s="1" t="s">
        <v>1093</v>
      </c>
      <c r="H624" s="1" t="s">
        <v>5</v>
      </c>
      <c r="I624" s="1" t="s">
        <v>2974</v>
      </c>
    </row>
    <row r="625" spans="1:9" x14ac:dyDescent="0.25">
      <c r="A625" s="1" t="s">
        <v>1135</v>
      </c>
      <c r="B625" s="1" t="s">
        <v>1135</v>
      </c>
      <c r="C625" s="1" t="s">
        <v>961</v>
      </c>
      <c r="D625" s="1" t="s">
        <v>1136</v>
      </c>
      <c r="E625" s="2">
        <v>1575</v>
      </c>
      <c r="F625" s="1" t="s">
        <v>1137</v>
      </c>
      <c r="G625" s="1" t="s">
        <v>1138</v>
      </c>
      <c r="H625" s="1" t="s">
        <v>5</v>
      </c>
      <c r="I625" s="1" t="s">
        <v>2974</v>
      </c>
    </row>
    <row r="626" spans="1:9" x14ac:dyDescent="0.25">
      <c r="A626" s="1" t="s">
        <v>1193</v>
      </c>
      <c r="B626" s="1" t="s">
        <v>1193</v>
      </c>
      <c r="C626" s="1" t="s">
        <v>961</v>
      </c>
      <c r="D626" s="1" t="s">
        <v>1053</v>
      </c>
      <c r="E626" s="2">
        <v>4824.76</v>
      </c>
      <c r="F626" s="1" t="s">
        <v>1194</v>
      </c>
      <c r="G626" s="1" t="s">
        <v>1195</v>
      </c>
      <c r="H626" s="1" t="s">
        <v>5</v>
      </c>
      <c r="I626" s="1" t="s">
        <v>2974</v>
      </c>
    </row>
    <row r="627" spans="1:9" x14ac:dyDescent="0.25">
      <c r="A627" s="1" t="s">
        <v>1262</v>
      </c>
      <c r="B627" s="1" t="s">
        <v>1262</v>
      </c>
      <c r="C627" s="1" t="s">
        <v>961</v>
      </c>
      <c r="D627" s="1" t="s">
        <v>1053</v>
      </c>
      <c r="E627" s="2">
        <v>3817.5</v>
      </c>
      <c r="F627" s="1" t="s">
        <v>1263</v>
      </c>
      <c r="G627" s="1" t="s">
        <v>1264</v>
      </c>
      <c r="H627" s="1" t="s">
        <v>5</v>
      </c>
      <c r="I627" s="1" t="s">
        <v>2974</v>
      </c>
    </row>
    <row r="628" spans="1:9" x14ac:dyDescent="0.25">
      <c r="A628" s="1" t="s">
        <v>1337</v>
      </c>
      <c r="B628" s="1" t="s">
        <v>1337</v>
      </c>
      <c r="C628" s="1" t="s">
        <v>961</v>
      </c>
      <c r="D628" s="1" t="s">
        <v>1053</v>
      </c>
      <c r="E628" s="2">
        <v>4633</v>
      </c>
      <c r="F628" s="1" t="s">
        <v>1345</v>
      </c>
      <c r="G628" s="1" t="s">
        <v>1346</v>
      </c>
      <c r="H628" s="1" t="s">
        <v>5</v>
      </c>
      <c r="I628" s="1" t="s">
        <v>2974</v>
      </c>
    </row>
    <row r="629" spans="1:9" x14ac:dyDescent="0.25">
      <c r="A629" s="1" t="s">
        <v>1430</v>
      </c>
      <c r="B629" s="1" t="s">
        <v>1430</v>
      </c>
      <c r="C629" s="1" t="s">
        <v>961</v>
      </c>
      <c r="D629" s="1" t="s">
        <v>1053</v>
      </c>
      <c r="E629" s="2">
        <v>2925</v>
      </c>
      <c r="F629" s="1" t="s">
        <v>1431</v>
      </c>
      <c r="G629" s="1" t="s">
        <v>1432</v>
      </c>
      <c r="H629" s="1" t="s">
        <v>5</v>
      </c>
      <c r="I629" s="1" t="s">
        <v>2974</v>
      </c>
    </row>
    <row r="630" spans="1:9" x14ac:dyDescent="0.25">
      <c r="A630" s="1" t="s">
        <v>1482</v>
      </c>
      <c r="B630" s="1" t="s">
        <v>1482</v>
      </c>
      <c r="C630" s="1" t="s">
        <v>961</v>
      </c>
      <c r="D630" s="1" t="s">
        <v>1053</v>
      </c>
      <c r="E630" s="2">
        <v>1158</v>
      </c>
      <c r="F630" s="1" t="s">
        <v>1486</v>
      </c>
      <c r="G630" s="1" t="s">
        <v>1487</v>
      </c>
      <c r="H630" s="1" t="s">
        <v>5</v>
      </c>
      <c r="I630" s="1" t="s">
        <v>2974</v>
      </c>
    </row>
    <row r="631" spans="1:9" x14ac:dyDescent="0.25">
      <c r="A631" s="1" t="s">
        <v>1672</v>
      </c>
      <c r="B631" s="1" t="s">
        <v>1672</v>
      </c>
      <c r="C631" s="1" t="s">
        <v>961</v>
      </c>
      <c r="D631" s="1" t="s">
        <v>1053</v>
      </c>
      <c r="E631" s="2">
        <v>600</v>
      </c>
      <c r="F631" s="1" t="s">
        <v>1673</v>
      </c>
      <c r="G631" s="1" t="s">
        <v>1674</v>
      </c>
      <c r="H631" s="1" t="s">
        <v>5</v>
      </c>
      <c r="I631" s="1" t="s">
        <v>2974</v>
      </c>
    </row>
    <row r="632" spans="1:9" x14ac:dyDescent="0.25">
      <c r="A632" s="1" t="s">
        <v>2093</v>
      </c>
      <c r="B632" s="1" t="s">
        <v>2093</v>
      </c>
      <c r="C632" s="1" t="s">
        <v>961</v>
      </c>
      <c r="D632" s="1" t="s">
        <v>1053</v>
      </c>
      <c r="E632" s="2">
        <v>1195</v>
      </c>
      <c r="F632" s="1" t="s">
        <v>2094</v>
      </c>
      <c r="G632" s="1" t="s">
        <v>2095</v>
      </c>
      <c r="H632" s="1" t="s">
        <v>5</v>
      </c>
      <c r="I632" s="1" t="s">
        <v>2974</v>
      </c>
    </row>
    <row r="633" spans="1:9" x14ac:dyDescent="0.25">
      <c r="A633" s="1" t="s">
        <v>2187</v>
      </c>
      <c r="B633" s="1" t="s">
        <v>2187</v>
      </c>
      <c r="C633" s="1" t="s">
        <v>961</v>
      </c>
      <c r="D633" s="1" t="s">
        <v>1053</v>
      </c>
      <c r="E633" s="2">
        <v>3950</v>
      </c>
      <c r="F633" s="1" t="s">
        <v>2191</v>
      </c>
      <c r="G633" s="1" t="s">
        <v>2192</v>
      </c>
      <c r="H633" s="1" t="s">
        <v>5</v>
      </c>
      <c r="I633" s="1" t="s">
        <v>2974</v>
      </c>
    </row>
    <row r="634" spans="1:9" x14ac:dyDescent="0.25">
      <c r="A634" s="1" t="s">
        <v>2297</v>
      </c>
      <c r="B634" s="1" t="s">
        <v>2297</v>
      </c>
      <c r="C634" s="1" t="s">
        <v>961</v>
      </c>
      <c r="D634" s="1" t="s">
        <v>2298</v>
      </c>
      <c r="E634" s="2">
        <v>665</v>
      </c>
      <c r="F634" s="1" t="s">
        <v>2299</v>
      </c>
      <c r="G634" s="1" t="s">
        <v>2300</v>
      </c>
      <c r="H634" s="1" t="s">
        <v>5</v>
      </c>
      <c r="I634" s="1" t="s">
        <v>2974</v>
      </c>
    </row>
    <row r="635" spans="1:9" x14ac:dyDescent="0.25">
      <c r="A635" s="1" t="s">
        <v>2384</v>
      </c>
      <c r="B635" s="1" t="s">
        <v>2387</v>
      </c>
      <c r="C635" s="1" t="s">
        <v>961</v>
      </c>
      <c r="D635" s="1" t="s">
        <v>1053</v>
      </c>
      <c r="E635" s="2">
        <v>1550</v>
      </c>
      <c r="F635" s="1" t="s">
        <v>2388</v>
      </c>
      <c r="G635" s="1" t="s">
        <v>2389</v>
      </c>
      <c r="H635" s="1" t="s">
        <v>5</v>
      </c>
      <c r="I635" s="1" t="s">
        <v>2974</v>
      </c>
    </row>
    <row r="636" spans="1:9" x14ac:dyDescent="0.25">
      <c r="A636" s="1" t="s">
        <v>2575</v>
      </c>
      <c r="B636" s="1" t="s">
        <v>2575</v>
      </c>
      <c r="C636" s="1" t="s">
        <v>961</v>
      </c>
      <c r="D636" s="1" t="s">
        <v>1053</v>
      </c>
      <c r="E636" s="2">
        <v>2890</v>
      </c>
      <c r="F636" s="1" t="s">
        <v>2576</v>
      </c>
      <c r="G636" s="1" t="s">
        <v>2577</v>
      </c>
      <c r="H636" s="1" t="s">
        <v>5</v>
      </c>
      <c r="I636" s="1" t="s">
        <v>2974</v>
      </c>
    </row>
    <row r="637" spans="1:9" x14ac:dyDescent="0.25">
      <c r="A637" s="1" t="s">
        <v>2769</v>
      </c>
      <c r="B637" s="1" t="s">
        <v>2769</v>
      </c>
      <c r="C637" s="1" t="s">
        <v>961</v>
      </c>
      <c r="D637" s="1" t="s">
        <v>2770</v>
      </c>
      <c r="E637" s="2">
        <v>2890</v>
      </c>
      <c r="F637" s="1" t="s">
        <v>2771</v>
      </c>
      <c r="G637" s="1" t="s">
        <v>2772</v>
      </c>
      <c r="H637" s="1" t="s">
        <v>5</v>
      </c>
      <c r="I637" s="1" t="s">
        <v>2974</v>
      </c>
    </row>
    <row r="638" spans="1:9" x14ac:dyDescent="0.25">
      <c r="A638" s="1" t="s">
        <v>2796</v>
      </c>
      <c r="B638" s="1" t="s">
        <v>2796</v>
      </c>
      <c r="C638" s="1" t="s">
        <v>961</v>
      </c>
      <c r="D638" s="1" t="s">
        <v>2838</v>
      </c>
      <c r="E638" s="2">
        <v>2890</v>
      </c>
      <c r="F638" s="1" t="s">
        <v>2839</v>
      </c>
      <c r="G638" s="1" t="s">
        <v>2840</v>
      </c>
      <c r="H638" s="1" t="s">
        <v>5</v>
      </c>
      <c r="I638" s="1" t="s">
        <v>2974</v>
      </c>
    </row>
    <row r="639" spans="1:9" x14ac:dyDescent="0.25">
      <c r="A639" s="1" t="s">
        <v>2933</v>
      </c>
      <c r="B639" s="1" t="s">
        <v>3002</v>
      </c>
      <c r="C639" s="1" t="s">
        <v>961</v>
      </c>
      <c r="D639" s="1" t="s">
        <v>3003</v>
      </c>
      <c r="E639" s="2">
        <v>2890</v>
      </c>
      <c r="F639" s="1" t="s">
        <v>3004</v>
      </c>
      <c r="G639" s="21" t="s">
        <v>3005</v>
      </c>
      <c r="H639" s="1" t="s">
        <v>5</v>
      </c>
      <c r="I639" s="1" t="s">
        <v>2974</v>
      </c>
    </row>
    <row r="641" spans="1:9" x14ac:dyDescent="0.25">
      <c r="A641" s="9"/>
      <c r="B641" s="9"/>
      <c r="C641" s="9"/>
      <c r="D641" s="9"/>
      <c r="E641" s="10">
        <f>SUM(E620:E640)</f>
        <v>74065.899999999994</v>
      </c>
      <c r="F641" s="9"/>
      <c r="G641" s="9"/>
      <c r="H641" s="9"/>
      <c r="I641" s="9"/>
    </row>
    <row r="643" spans="1:9" x14ac:dyDescent="0.25">
      <c r="A643" s="1" t="s">
        <v>122</v>
      </c>
      <c r="C643" s="1" t="s">
        <v>167</v>
      </c>
      <c r="D643" s="1" t="s">
        <v>172</v>
      </c>
      <c r="E643" s="2">
        <v>17500</v>
      </c>
      <c r="F643" s="1" t="s">
        <v>169</v>
      </c>
      <c r="H643" s="1" t="s">
        <v>67</v>
      </c>
      <c r="I643" s="1" t="s">
        <v>2974</v>
      </c>
    </row>
    <row r="644" spans="1:9" x14ac:dyDescent="0.25">
      <c r="A644" s="1" t="s">
        <v>122</v>
      </c>
      <c r="C644" s="1" t="s">
        <v>167</v>
      </c>
      <c r="D644" s="1" t="s">
        <v>173</v>
      </c>
      <c r="E644" s="2">
        <v>17500</v>
      </c>
      <c r="F644" s="1" t="s">
        <v>169</v>
      </c>
      <c r="H644" s="1" t="s">
        <v>67</v>
      </c>
      <c r="I644" s="1" t="s">
        <v>2974</v>
      </c>
    </row>
    <row r="645" spans="1:9" x14ac:dyDescent="0.25">
      <c r="A645" s="1" t="s">
        <v>122</v>
      </c>
      <c r="C645" s="1" t="s">
        <v>167</v>
      </c>
      <c r="D645" s="1" t="s">
        <v>174</v>
      </c>
      <c r="E645" s="2">
        <v>17500</v>
      </c>
      <c r="F645" s="1" t="s">
        <v>169</v>
      </c>
      <c r="H645" s="1" t="s">
        <v>67</v>
      </c>
      <c r="I645" s="1" t="s">
        <v>2974</v>
      </c>
    </row>
    <row r="646" spans="1:9" x14ac:dyDescent="0.25">
      <c r="A646" s="1" t="s">
        <v>122</v>
      </c>
      <c r="C646" s="1" t="s">
        <v>132</v>
      </c>
      <c r="D646" s="1" t="s">
        <v>133</v>
      </c>
      <c r="E646" s="2">
        <v>70</v>
      </c>
      <c r="F646" s="1" t="s">
        <v>134</v>
      </c>
      <c r="H646" s="1" t="s">
        <v>67</v>
      </c>
      <c r="I646" s="1" t="s">
        <v>2974</v>
      </c>
    </row>
    <row r="647" spans="1:9" x14ac:dyDescent="0.25">
      <c r="A647" s="1" t="s">
        <v>122</v>
      </c>
      <c r="C647" s="1" t="s">
        <v>132</v>
      </c>
      <c r="D647" s="1" t="s">
        <v>133</v>
      </c>
      <c r="E647" s="2">
        <v>100</v>
      </c>
      <c r="F647" s="1" t="s">
        <v>134</v>
      </c>
      <c r="H647" s="1" t="s">
        <v>67</v>
      </c>
      <c r="I647" s="1" t="s">
        <v>2974</v>
      </c>
    </row>
    <row r="648" spans="1:9" x14ac:dyDescent="0.25">
      <c r="A648" s="1" t="s">
        <v>122</v>
      </c>
      <c r="C648" s="1" t="s">
        <v>132</v>
      </c>
      <c r="D648" s="1" t="s">
        <v>145</v>
      </c>
      <c r="E648" s="2">
        <v>17500</v>
      </c>
      <c r="F648" s="1" t="s">
        <v>134</v>
      </c>
      <c r="H648" s="1" t="s">
        <v>67</v>
      </c>
      <c r="I648" s="1" t="s">
        <v>2974</v>
      </c>
    </row>
    <row r="649" spans="1:9" x14ac:dyDescent="0.25">
      <c r="A649" s="1" t="s">
        <v>122</v>
      </c>
      <c r="C649" s="1" t="s">
        <v>132</v>
      </c>
      <c r="D649" s="1" t="s">
        <v>146</v>
      </c>
      <c r="E649" s="2">
        <v>17500</v>
      </c>
      <c r="F649" s="1" t="s">
        <v>134</v>
      </c>
      <c r="H649" s="1" t="s">
        <v>67</v>
      </c>
      <c r="I649" s="1" t="s">
        <v>2974</v>
      </c>
    </row>
    <row r="650" spans="1:9" x14ac:dyDescent="0.25">
      <c r="A650" s="1" t="s">
        <v>122</v>
      </c>
      <c r="C650" s="1" t="s">
        <v>132</v>
      </c>
      <c r="D650" s="1" t="s">
        <v>147</v>
      </c>
      <c r="E650" s="2">
        <v>17500</v>
      </c>
      <c r="F650" s="1" t="s">
        <v>134</v>
      </c>
      <c r="H650" s="1" t="s">
        <v>67</v>
      </c>
      <c r="I650" s="1" t="s">
        <v>2974</v>
      </c>
    </row>
    <row r="651" spans="1:9" x14ac:dyDescent="0.25">
      <c r="A651" s="1" t="s">
        <v>122</v>
      </c>
      <c r="C651" s="1" t="s">
        <v>132</v>
      </c>
      <c r="D651" s="1" t="s">
        <v>148</v>
      </c>
      <c r="E651" s="2">
        <v>17534.48</v>
      </c>
      <c r="F651" s="1" t="s">
        <v>134</v>
      </c>
      <c r="H651" s="1" t="s">
        <v>67</v>
      </c>
      <c r="I651" s="1" t="s">
        <v>2974</v>
      </c>
    </row>
    <row r="652" spans="1:9" x14ac:dyDescent="0.25">
      <c r="A652" s="1" t="s">
        <v>122</v>
      </c>
      <c r="C652" s="1" t="s">
        <v>132</v>
      </c>
      <c r="D652" s="1" t="s">
        <v>149</v>
      </c>
      <c r="E652" s="2">
        <v>17538</v>
      </c>
      <c r="F652" s="1" t="s">
        <v>134</v>
      </c>
      <c r="H652" s="1" t="s">
        <v>67</v>
      </c>
      <c r="I652" s="1" t="s">
        <v>2974</v>
      </c>
    </row>
    <row r="653" spans="1:9" x14ac:dyDescent="0.25">
      <c r="A653" s="1" t="s">
        <v>122</v>
      </c>
      <c r="C653" s="1" t="s">
        <v>132</v>
      </c>
      <c r="D653" s="1" t="s">
        <v>150</v>
      </c>
      <c r="E653" s="2">
        <v>17587</v>
      </c>
      <c r="F653" s="1" t="s">
        <v>134</v>
      </c>
      <c r="H653" s="1" t="s">
        <v>67</v>
      </c>
      <c r="I653" s="1" t="s">
        <v>2974</v>
      </c>
    </row>
    <row r="654" spans="1:9" x14ac:dyDescent="0.25">
      <c r="A654" s="1" t="s">
        <v>122</v>
      </c>
      <c r="C654" s="1" t="s">
        <v>200</v>
      </c>
      <c r="D654" s="1" t="s">
        <v>209</v>
      </c>
      <c r="E654" s="2">
        <v>1573.54</v>
      </c>
      <c r="F654" s="1" t="s">
        <v>202</v>
      </c>
      <c r="H654" s="1" t="s">
        <v>67</v>
      </c>
      <c r="I654" s="1" t="s">
        <v>2974</v>
      </c>
    </row>
    <row r="655" spans="1:9" x14ac:dyDescent="0.25">
      <c r="A655" s="1" t="s">
        <v>0</v>
      </c>
      <c r="B655" s="1" t="s">
        <v>1</v>
      </c>
      <c r="C655" s="1" t="s">
        <v>2</v>
      </c>
      <c r="E655" s="2">
        <v>17500</v>
      </c>
      <c r="F655" s="1" t="s">
        <v>3</v>
      </c>
      <c r="G655" s="1" t="s">
        <v>4</v>
      </c>
      <c r="H655" s="1" t="s">
        <v>5</v>
      </c>
      <c r="I655" s="1" t="s">
        <v>2974</v>
      </c>
    </row>
    <row r="656" spans="1:9" x14ac:dyDescent="0.25">
      <c r="A656" s="1" t="s">
        <v>25</v>
      </c>
      <c r="B656" s="1" t="s">
        <v>25</v>
      </c>
      <c r="C656" s="1" t="s">
        <v>2</v>
      </c>
      <c r="E656" s="2">
        <v>17500</v>
      </c>
      <c r="F656" s="1" t="s">
        <v>26</v>
      </c>
      <c r="G656" s="1" t="s">
        <v>27</v>
      </c>
      <c r="H656" s="1" t="s">
        <v>5</v>
      </c>
      <c r="I656" s="1" t="s">
        <v>2974</v>
      </c>
    </row>
    <row r="657" spans="1:9" x14ac:dyDescent="0.25">
      <c r="A657" s="1" t="s">
        <v>31</v>
      </c>
      <c r="B657" s="1" t="s">
        <v>31</v>
      </c>
      <c r="C657" s="1" t="s">
        <v>2</v>
      </c>
      <c r="E657" s="2">
        <v>17500</v>
      </c>
      <c r="F657" s="1" t="s">
        <v>32</v>
      </c>
      <c r="G657" s="1" t="s">
        <v>33</v>
      </c>
      <c r="H657" s="1" t="s">
        <v>5</v>
      </c>
      <c r="I657" s="1" t="s">
        <v>2974</v>
      </c>
    </row>
    <row r="658" spans="1:9" x14ac:dyDescent="0.25">
      <c r="A658" s="1" t="s">
        <v>39</v>
      </c>
      <c r="B658" s="1" t="s">
        <v>39</v>
      </c>
      <c r="C658" s="1" t="s">
        <v>2</v>
      </c>
      <c r="E658" s="2">
        <v>17500</v>
      </c>
      <c r="F658" s="1" t="s">
        <v>40</v>
      </c>
      <c r="G658" s="1" t="s">
        <v>41</v>
      </c>
      <c r="H658" s="1" t="s">
        <v>5</v>
      </c>
      <c r="I658" s="1" t="s">
        <v>2974</v>
      </c>
    </row>
    <row r="659" spans="1:9" x14ac:dyDescent="0.25">
      <c r="A659" s="1" t="s">
        <v>50</v>
      </c>
      <c r="B659" s="1" t="s">
        <v>50</v>
      </c>
      <c r="C659" s="1" t="s">
        <v>2</v>
      </c>
      <c r="E659" s="2">
        <v>17500</v>
      </c>
      <c r="F659" s="1" t="s">
        <v>51</v>
      </c>
      <c r="G659" s="1" t="s">
        <v>52</v>
      </c>
      <c r="H659" s="1" t="s">
        <v>5</v>
      </c>
      <c r="I659" s="1" t="s">
        <v>2974</v>
      </c>
    </row>
    <row r="660" spans="1:9" x14ac:dyDescent="0.25">
      <c r="A660" s="1" t="s">
        <v>61</v>
      </c>
      <c r="B660" s="1" t="s">
        <v>61</v>
      </c>
      <c r="C660" s="1" t="s">
        <v>2</v>
      </c>
      <c r="E660" s="2">
        <v>17500</v>
      </c>
      <c r="F660" s="1" t="s">
        <v>62</v>
      </c>
      <c r="G660" s="1" t="s">
        <v>63</v>
      </c>
      <c r="H660" s="1" t="s">
        <v>5</v>
      </c>
      <c r="I660" s="1" t="s">
        <v>2974</v>
      </c>
    </row>
    <row r="661" spans="1:9" x14ac:dyDescent="0.25">
      <c r="A661" s="1" t="s">
        <v>84</v>
      </c>
      <c r="B661" s="1" t="s">
        <v>84</v>
      </c>
      <c r="C661" s="1" t="s">
        <v>2</v>
      </c>
      <c r="E661" s="2">
        <v>17500</v>
      </c>
      <c r="F661" s="1" t="s">
        <v>85</v>
      </c>
      <c r="G661" s="1" t="s">
        <v>86</v>
      </c>
      <c r="H661" s="1" t="s">
        <v>5</v>
      </c>
      <c r="I661" s="1" t="s">
        <v>2974</v>
      </c>
    </row>
    <row r="662" spans="1:9" x14ac:dyDescent="0.25">
      <c r="A662" s="1" t="s">
        <v>98</v>
      </c>
      <c r="B662" s="1" t="s">
        <v>98</v>
      </c>
      <c r="C662" s="1" t="s">
        <v>2</v>
      </c>
      <c r="E662" s="2">
        <v>17500</v>
      </c>
      <c r="F662" s="1" t="s">
        <v>99</v>
      </c>
      <c r="G662" s="1" t="s">
        <v>100</v>
      </c>
      <c r="H662" s="1" t="s">
        <v>5</v>
      </c>
      <c r="I662" s="1" t="s">
        <v>2974</v>
      </c>
    </row>
    <row r="663" spans="1:9" x14ac:dyDescent="0.25">
      <c r="A663" s="1" t="s">
        <v>223</v>
      </c>
      <c r="B663" s="1" t="s">
        <v>223</v>
      </c>
      <c r="C663" s="1" t="s">
        <v>2</v>
      </c>
      <c r="E663" s="2">
        <v>17500</v>
      </c>
      <c r="F663" s="1" t="s">
        <v>224</v>
      </c>
      <c r="G663" s="1" t="s">
        <v>225</v>
      </c>
      <c r="H663" s="1" t="s">
        <v>5</v>
      </c>
      <c r="I663" s="1" t="s">
        <v>2974</v>
      </c>
    </row>
    <row r="664" spans="1:9" x14ac:dyDescent="0.25">
      <c r="A664" s="1" t="s">
        <v>243</v>
      </c>
      <c r="B664" s="1" t="s">
        <v>243</v>
      </c>
      <c r="C664" s="1" t="s">
        <v>2</v>
      </c>
      <c r="E664" s="2">
        <v>17500</v>
      </c>
      <c r="F664" s="1" t="s">
        <v>244</v>
      </c>
      <c r="G664" s="1" t="s">
        <v>245</v>
      </c>
      <c r="H664" s="1" t="s">
        <v>5</v>
      </c>
      <c r="I664" s="1" t="s">
        <v>2974</v>
      </c>
    </row>
    <row r="665" spans="1:9" x14ac:dyDescent="0.25">
      <c r="A665" s="1" t="s">
        <v>260</v>
      </c>
      <c r="B665" s="1" t="s">
        <v>260</v>
      </c>
      <c r="C665" s="1" t="s">
        <v>2</v>
      </c>
      <c r="E665" s="2">
        <v>17500</v>
      </c>
      <c r="F665" s="1" t="s">
        <v>266</v>
      </c>
      <c r="G665" s="1" t="s">
        <v>267</v>
      </c>
      <c r="H665" s="1" t="s">
        <v>5</v>
      </c>
      <c r="I665" s="1" t="s">
        <v>2974</v>
      </c>
    </row>
    <row r="666" spans="1:9" x14ac:dyDescent="0.25">
      <c r="A666" s="1" t="s">
        <v>294</v>
      </c>
      <c r="B666" s="1" t="s">
        <v>295</v>
      </c>
      <c r="C666" s="1" t="s">
        <v>2</v>
      </c>
      <c r="E666" s="2">
        <v>17500</v>
      </c>
      <c r="F666" s="1" t="s">
        <v>296</v>
      </c>
      <c r="G666" s="1" t="s">
        <v>297</v>
      </c>
      <c r="H666" s="1" t="s">
        <v>5</v>
      </c>
      <c r="I666" s="1" t="s">
        <v>2974</v>
      </c>
    </row>
    <row r="667" spans="1:9" x14ac:dyDescent="0.25">
      <c r="A667" s="1" t="s">
        <v>338</v>
      </c>
      <c r="B667" s="1" t="s">
        <v>338</v>
      </c>
      <c r="C667" s="1" t="s">
        <v>2</v>
      </c>
      <c r="D667" s="1" t="s">
        <v>339</v>
      </c>
      <c r="E667" s="2">
        <v>17500</v>
      </c>
      <c r="F667" s="1" t="s">
        <v>340</v>
      </c>
      <c r="G667" s="1" t="s">
        <v>341</v>
      </c>
      <c r="H667" s="1" t="s">
        <v>5</v>
      </c>
      <c r="I667" s="1" t="s">
        <v>2974</v>
      </c>
    </row>
    <row r="668" spans="1:9" x14ac:dyDescent="0.25">
      <c r="A668" s="1" t="s">
        <v>402</v>
      </c>
      <c r="B668" s="1" t="s">
        <v>403</v>
      </c>
      <c r="C668" s="1" t="s">
        <v>2</v>
      </c>
      <c r="D668" s="1" t="s">
        <v>404</v>
      </c>
      <c r="E668" s="2">
        <v>17500</v>
      </c>
      <c r="F668" s="1" t="s">
        <v>405</v>
      </c>
      <c r="G668" s="1" t="s">
        <v>406</v>
      </c>
      <c r="H668" s="1" t="s">
        <v>5</v>
      </c>
      <c r="I668" s="1" t="s">
        <v>2974</v>
      </c>
    </row>
    <row r="669" spans="1:9" x14ac:dyDescent="0.25">
      <c r="A669" s="1" t="s">
        <v>417</v>
      </c>
      <c r="B669" s="1" t="s">
        <v>411</v>
      </c>
      <c r="C669" s="1" t="s">
        <v>2</v>
      </c>
      <c r="D669" s="1" t="s">
        <v>418</v>
      </c>
      <c r="E669" s="2">
        <v>17500</v>
      </c>
      <c r="F669" s="1" t="s">
        <v>419</v>
      </c>
      <c r="G669" s="1" t="s">
        <v>420</v>
      </c>
      <c r="H669" s="1" t="s">
        <v>5</v>
      </c>
      <c r="I669" s="1" t="s">
        <v>2974</v>
      </c>
    </row>
    <row r="670" spans="1:9" x14ac:dyDescent="0.25">
      <c r="A670" s="1" t="s">
        <v>447</v>
      </c>
      <c r="B670" s="1" t="s">
        <v>447</v>
      </c>
      <c r="C670" s="1" t="s">
        <v>2</v>
      </c>
      <c r="D670" s="1" t="s">
        <v>448</v>
      </c>
      <c r="E670" s="2">
        <v>17500</v>
      </c>
      <c r="F670" s="1" t="s">
        <v>449</v>
      </c>
      <c r="G670" s="1" t="s">
        <v>450</v>
      </c>
      <c r="H670" s="1" t="s">
        <v>5</v>
      </c>
      <c r="I670" s="1" t="s">
        <v>2974</v>
      </c>
    </row>
    <row r="671" spans="1:9" x14ac:dyDescent="0.25">
      <c r="A671" s="1" t="s">
        <v>482</v>
      </c>
      <c r="B671" s="1" t="s">
        <v>482</v>
      </c>
      <c r="C671" s="1" t="s">
        <v>2</v>
      </c>
      <c r="D671" s="1" t="s">
        <v>483</v>
      </c>
      <c r="E671" s="2">
        <v>17500</v>
      </c>
      <c r="F671" s="1" t="s">
        <v>484</v>
      </c>
      <c r="G671" s="1" t="s">
        <v>485</v>
      </c>
      <c r="H671" s="1" t="s">
        <v>5</v>
      </c>
      <c r="I671" s="1" t="s">
        <v>2974</v>
      </c>
    </row>
    <row r="672" spans="1:9" x14ac:dyDescent="0.25">
      <c r="A672" s="1" t="s">
        <v>511</v>
      </c>
      <c r="B672" s="1" t="s">
        <v>511</v>
      </c>
      <c r="C672" s="1" t="s">
        <v>2</v>
      </c>
      <c r="D672" s="1" t="s">
        <v>512</v>
      </c>
      <c r="E672" s="2">
        <v>17500</v>
      </c>
      <c r="F672" s="1" t="s">
        <v>513</v>
      </c>
      <c r="G672" s="1" t="s">
        <v>514</v>
      </c>
      <c r="H672" s="1" t="s">
        <v>5</v>
      </c>
      <c r="I672" s="1" t="s">
        <v>2974</v>
      </c>
    </row>
    <row r="673" spans="1:9" x14ac:dyDescent="0.25">
      <c r="A673" s="1" t="s">
        <v>559</v>
      </c>
      <c r="B673" s="1" t="s">
        <v>559</v>
      </c>
      <c r="C673" s="1" t="s">
        <v>2</v>
      </c>
      <c r="D673" s="1" t="s">
        <v>560</v>
      </c>
      <c r="E673" s="2">
        <v>17500</v>
      </c>
      <c r="F673" s="1" t="s">
        <v>561</v>
      </c>
      <c r="G673" s="1" t="s">
        <v>562</v>
      </c>
      <c r="H673" s="1" t="s">
        <v>5</v>
      </c>
      <c r="I673" s="1" t="s">
        <v>2974</v>
      </c>
    </row>
    <row r="674" spans="1:9" x14ac:dyDescent="0.25">
      <c r="A674" s="1" t="s">
        <v>580</v>
      </c>
      <c r="B674" s="1" t="s">
        <v>580</v>
      </c>
      <c r="C674" s="1" t="s">
        <v>2</v>
      </c>
      <c r="D674" s="1" t="s">
        <v>581</v>
      </c>
      <c r="E674" s="2">
        <v>17500</v>
      </c>
      <c r="F674" s="1" t="s">
        <v>582</v>
      </c>
      <c r="G674" s="1" t="s">
        <v>583</v>
      </c>
      <c r="H674" s="1" t="s">
        <v>5</v>
      </c>
      <c r="I674" s="1" t="s">
        <v>2974</v>
      </c>
    </row>
    <row r="675" spans="1:9" x14ac:dyDescent="0.25">
      <c r="A675" s="1" t="s">
        <v>618</v>
      </c>
      <c r="B675" s="1" t="s">
        <v>618</v>
      </c>
      <c r="C675" s="1" t="s">
        <v>2</v>
      </c>
      <c r="D675" s="1" t="s">
        <v>619</v>
      </c>
      <c r="E675" s="2">
        <v>17500</v>
      </c>
      <c r="F675" s="1" t="s">
        <v>620</v>
      </c>
      <c r="G675" s="1" t="s">
        <v>621</v>
      </c>
      <c r="H675" s="1" t="s">
        <v>5</v>
      </c>
      <c r="I675" s="1" t="s">
        <v>2974</v>
      </c>
    </row>
    <row r="676" spans="1:9" x14ac:dyDescent="0.25">
      <c r="A676" s="1" t="s">
        <v>659</v>
      </c>
      <c r="B676" s="1" t="s">
        <v>659</v>
      </c>
      <c r="C676" s="1" t="s">
        <v>2</v>
      </c>
      <c r="D676" s="1" t="s">
        <v>660</v>
      </c>
      <c r="E676" s="2">
        <v>17500</v>
      </c>
      <c r="F676" s="1" t="s">
        <v>661</v>
      </c>
      <c r="G676" s="1" t="s">
        <v>662</v>
      </c>
      <c r="H676" s="1" t="s">
        <v>5</v>
      </c>
      <c r="I676" s="1" t="s">
        <v>2974</v>
      </c>
    </row>
    <row r="677" spans="1:9" x14ac:dyDescent="0.25">
      <c r="A677" s="1" t="s">
        <v>698</v>
      </c>
      <c r="B677" s="1" t="s">
        <v>698</v>
      </c>
      <c r="C677" s="1" t="s">
        <v>2</v>
      </c>
      <c r="D677" s="1" t="s">
        <v>699</v>
      </c>
      <c r="E677" s="2">
        <v>17500</v>
      </c>
      <c r="F677" s="1" t="s">
        <v>700</v>
      </c>
      <c r="G677" s="1" t="s">
        <v>701</v>
      </c>
      <c r="H677" s="1" t="s">
        <v>5</v>
      </c>
      <c r="I677" s="1" t="s">
        <v>2974</v>
      </c>
    </row>
    <row r="678" spans="1:9" x14ac:dyDescent="0.25">
      <c r="A678" s="1" t="s">
        <v>724</v>
      </c>
      <c r="B678" s="1" t="s">
        <v>724</v>
      </c>
      <c r="C678" s="1" t="s">
        <v>2</v>
      </c>
      <c r="D678" s="1" t="s">
        <v>725</v>
      </c>
      <c r="E678" s="2">
        <v>17500</v>
      </c>
      <c r="F678" s="1" t="s">
        <v>726</v>
      </c>
      <c r="G678" s="1" t="s">
        <v>727</v>
      </c>
      <c r="H678" s="1" t="s">
        <v>5</v>
      </c>
      <c r="I678" s="1" t="s">
        <v>2974</v>
      </c>
    </row>
    <row r="679" spans="1:9" x14ac:dyDescent="0.25">
      <c r="A679" s="1" t="s">
        <v>768</v>
      </c>
      <c r="B679" s="1" t="s">
        <v>768</v>
      </c>
      <c r="C679" s="1" t="s">
        <v>2</v>
      </c>
      <c r="D679" s="1" t="s">
        <v>769</v>
      </c>
      <c r="E679" s="2">
        <v>17500</v>
      </c>
      <c r="F679" s="1" t="s">
        <v>770</v>
      </c>
      <c r="G679" s="1" t="s">
        <v>771</v>
      </c>
      <c r="H679" s="1" t="s">
        <v>5</v>
      </c>
      <c r="I679" s="1" t="s">
        <v>2974</v>
      </c>
    </row>
    <row r="680" spans="1:9" x14ac:dyDescent="0.25">
      <c r="A680" s="1" t="s">
        <v>796</v>
      </c>
      <c r="B680" s="1" t="s">
        <v>796</v>
      </c>
      <c r="C680" s="1" t="s">
        <v>2</v>
      </c>
      <c r="D680" s="1" t="s">
        <v>797</v>
      </c>
      <c r="E680" s="2">
        <v>17500</v>
      </c>
      <c r="F680" s="1" t="s">
        <v>798</v>
      </c>
      <c r="G680" s="1" t="s">
        <v>799</v>
      </c>
      <c r="H680" s="1" t="s">
        <v>5</v>
      </c>
      <c r="I680" s="1" t="s">
        <v>2974</v>
      </c>
    </row>
    <row r="681" spans="1:9" x14ac:dyDescent="0.25">
      <c r="A681" s="1" t="s">
        <v>819</v>
      </c>
      <c r="B681" s="1" t="s">
        <v>819</v>
      </c>
      <c r="C681" s="1" t="s">
        <v>2</v>
      </c>
      <c r="D681" s="1" t="s">
        <v>820</v>
      </c>
      <c r="E681" s="2">
        <v>17500</v>
      </c>
      <c r="F681" s="1" t="s">
        <v>821</v>
      </c>
      <c r="G681" s="1" t="s">
        <v>822</v>
      </c>
      <c r="H681" s="1" t="s">
        <v>5</v>
      </c>
      <c r="I681" s="1" t="s">
        <v>2974</v>
      </c>
    </row>
    <row r="682" spans="1:9" x14ac:dyDescent="0.25">
      <c r="A682" s="1" t="s">
        <v>838</v>
      </c>
      <c r="B682" s="1" t="s">
        <v>838</v>
      </c>
      <c r="C682" s="1" t="s">
        <v>2</v>
      </c>
      <c r="D682" s="1" t="s">
        <v>839</v>
      </c>
      <c r="E682" s="2">
        <v>17500</v>
      </c>
      <c r="F682" s="1" t="s">
        <v>840</v>
      </c>
      <c r="G682" s="1" t="s">
        <v>841</v>
      </c>
      <c r="H682" s="1" t="s">
        <v>5</v>
      </c>
      <c r="I682" s="1" t="s">
        <v>2974</v>
      </c>
    </row>
    <row r="683" spans="1:9" x14ac:dyDescent="0.25">
      <c r="A683" s="1" t="s">
        <v>874</v>
      </c>
      <c r="B683" s="1" t="s">
        <v>874</v>
      </c>
      <c r="C683" s="1" t="s">
        <v>2</v>
      </c>
      <c r="D683" s="1" t="s">
        <v>875</v>
      </c>
      <c r="E683" s="2">
        <v>17500</v>
      </c>
      <c r="F683" s="1" t="s">
        <v>876</v>
      </c>
      <c r="G683" s="1" t="s">
        <v>877</v>
      </c>
      <c r="H683" s="1" t="s">
        <v>5</v>
      </c>
      <c r="I683" s="1" t="s">
        <v>2974</v>
      </c>
    </row>
    <row r="684" spans="1:9" x14ac:dyDescent="0.25">
      <c r="A684" s="1" t="s">
        <v>908</v>
      </c>
      <c r="B684" s="1" t="s">
        <v>908</v>
      </c>
      <c r="C684" s="1" t="s">
        <v>2</v>
      </c>
      <c r="D684" s="1" t="s">
        <v>909</v>
      </c>
      <c r="E684" s="2">
        <v>17500</v>
      </c>
      <c r="F684" s="1" t="s">
        <v>910</v>
      </c>
      <c r="G684" s="1" t="s">
        <v>911</v>
      </c>
      <c r="H684" s="1" t="s">
        <v>5</v>
      </c>
      <c r="I684" s="1" t="s">
        <v>2974</v>
      </c>
    </row>
    <row r="685" spans="1:9" x14ac:dyDescent="0.25">
      <c r="A685" s="1" t="s">
        <v>952</v>
      </c>
      <c r="B685" s="1" t="s">
        <v>952</v>
      </c>
      <c r="C685" s="1" t="s">
        <v>2</v>
      </c>
      <c r="D685" s="1" t="s">
        <v>953</v>
      </c>
      <c r="E685" s="2">
        <v>17500</v>
      </c>
      <c r="F685" s="1" t="s">
        <v>954</v>
      </c>
      <c r="G685" s="1" t="s">
        <v>955</v>
      </c>
      <c r="H685" s="1" t="s">
        <v>5</v>
      </c>
      <c r="I685" s="1" t="s">
        <v>2974</v>
      </c>
    </row>
    <row r="686" spans="1:9" x14ac:dyDescent="0.25">
      <c r="A686" s="1" t="s">
        <v>992</v>
      </c>
      <c r="B686" s="1" t="s">
        <v>992</v>
      </c>
      <c r="C686" s="1" t="s">
        <v>2</v>
      </c>
      <c r="D686" s="1" t="s">
        <v>993</v>
      </c>
      <c r="E686" s="2">
        <v>17500</v>
      </c>
      <c r="F686" s="1" t="s">
        <v>994</v>
      </c>
      <c r="G686" s="1" t="s">
        <v>995</v>
      </c>
      <c r="H686" s="1" t="s">
        <v>5</v>
      </c>
      <c r="I686" s="1" t="s">
        <v>2974</v>
      </c>
    </row>
    <row r="687" spans="1:9" x14ac:dyDescent="0.25">
      <c r="A687" s="1" t="s">
        <v>1020</v>
      </c>
      <c r="B687" s="1" t="s">
        <v>1020</v>
      </c>
      <c r="C687" s="1" t="s">
        <v>2</v>
      </c>
      <c r="D687" s="1" t="s">
        <v>1021</v>
      </c>
      <c r="E687" s="2">
        <v>17500</v>
      </c>
      <c r="F687" s="1" t="s">
        <v>1022</v>
      </c>
      <c r="G687" s="1" t="s">
        <v>1023</v>
      </c>
      <c r="H687" s="1" t="s">
        <v>5</v>
      </c>
      <c r="I687" s="1" t="s">
        <v>2974</v>
      </c>
    </row>
    <row r="688" spans="1:9" x14ac:dyDescent="0.25">
      <c r="A688" s="1" t="s">
        <v>1062</v>
      </c>
      <c r="B688" s="1" t="s">
        <v>1062</v>
      </c>
      <c r="C688" s="1" t="s">
        <v>2</v>
      </c>
      <c r="D688" s="1" t="s">
        <v>1063</v>
      </c>
      <c r="E688" s="2">
        <v>17500</v>
      </c>
      <c r="F688" s="1" t="s">
        <v>1064</v>
      </c>
      <c r="G688" s="1" t="s">
        <v>1065</v>
      </c>
      <c r="H688" s="1" t="s">
        <v>5</v>
      </c>
      <c r="I688" s="1" t="s">
        <v>2974</v>
      </c>
    </row>
    <row r="689" spans="1:9" x14ac:dyDescent="0.25">
      <c r="A689" s="1" t="s">
        <v>1104</v>
      </c>
      <c r="B689" s="1" t="s">
        <v>1104</v>
      </c>
      <c r="C689" s="1" t="s">
        <v>2</v>
      </c>
      <c r="D689" s="1" t="s">
        <v>1105</v>
      </c>
      <c r="E689" s="2">
        <v>17500</v>
      </c>
      <c r="F689" s="1" t="s">
        <v>1106</v>
      </c>
      <c r="G689" s="1" t="s">
        <v>1107</v>
      </c>
      <c r="H689" s="1" t="s">
        <v>5</v>
      </c>
      <c r="I689" s="1" t="s">
        <v>2974</v>
      </c>
    </row>
    <row r="690" spans="1:9" x14ac:dyDescent="0.25">
      <c r="A690" s="1" t="s">
        <v>1145</v>
      </c>
      <c r="B690" s="1" t="s">
        <v>1145</v>
      </c>
      <c r="C690" s="1" t="s">
        <v>2</v>
      </c>
      <c r="D690" s="1" t="s">
        <v>1150</v>
      </c>
      <c r="E690" s="2">
        <v>17500</v>
      </c>
      <c r="F690" s="1" t="s">
        <v>1151</v>
      </c>
      <c r="G690" s="1" t="s">
        <v>1152</v>
      </c>
      <c r="H690" s="1" t="s">
        <v>5</v>
      </c>
      <c r="I690" s="1" t="s">
        <v>2974</v>
      </c>
    </row>
    <row r="691" spans="1:9" x14ac:dyDescent="0.25">
      <c r="A691" s="1" t="s">
        <v>1250</v>
      </c>
      <c r="B691" s="1" t="s">
        <v>1250</v>
      </c>
      <c r="C691" s="1" t="s">
        <v>2</v>
      </c>
      <c r="D691" s="1" t="s">
        <v>1251</v>
      </c>
      <c r="E691" s="2">
        <v>17500</v>
      </c>
      <c r="F691" s="1" t="s">
        <v>1252</v>
      </c>
      <c r="G691" s="1" t="s">
        <v>1253</v>
      </c>
      <c r="H691" s="1" t="s">
        <v>5</v>
      </c>
      <c r="I691" s="1" t="s">
        <v>2974</v>
      </c>
    </row>
    <row r="692" spans="1:9" x14ac:dyDescent="0.25">
      <c r="A692" s="1" t="s">
        <v>1316</v>
      </c>
      <c r="B692" s="1" t="s">
        <v>1316</v>
      </c>
      <c r="C692" s="1" t="s">
        <v>2</v>
      </c>
      <c r="D692" s="1" t="s">
        <v>1317</v>
      </c>
      <c r="E692" s="2">
        <v>17500</v>
      </c>
      <c r="F692" s="1" t="s">
        <v>1318</v>
      </c>
      <c r="G692" s="1" t="s">
        <v>1319</v>
      </c>
      <c r="H692" s="1" t="s">
        <v>5</v>
      </c>
      <c r="I692" s="1" t="s">
        <v>2974</v>
      </c>
    </row>
    <row r="693" spans="1:9" x14ac:dyDescent="0.25">
      <c r="A693" s="1" t="s">
        <v>1396</v>
      </c>
      <c r="B693" s="1" t="s">
        <v>1396</v>
      </c>
      <c r="C693" s="1" t="s">
        <v>2</v>
      </c>
      <c r="D693" s="1" t="s">
        <v>1400</v>
      </c>
      <c r="E693" s="2">
        <v>17500</v>
      </c>
      <c r="F693" s="1" t="s">
        <v>1401</v>
      </c>
      <c r="G693" s="1" t="s">
        <v>1402</v>
      </c>
      <c r="H693" s="1" t="s">
        <v>5</v>
      </c>
      <c r="I693" s="1" t="s">
        <v>2974</v>
      </c>
    </row>
    <row r="694" spans="1:9" x14ac:dyDescent="0.25">
      <c r="A694" s="1" t="s">
        <v>1475</v>
      </c>
      <c r="B694" s="1" t="s">
        <v>1475</v>
      </c>
      <c r="C694" s="1" t="s">
        <v>2</v>
      </c>
      <c r="D694" s="1" t="s">
        <v>1476</v>
      </c>
      <c r="E694" s="2">
        <v>17500</v>
      </c>
      <c r="F694" s="1" t="s">
        <v>1477</v>
      </c>
      <c r="G694" s="1" t="s">
        <v>1478</v>
      </c>
      <c r="H694" s="1" t="s">
        <v>5</v>
      </c>
      <c r="I694" s="1" t="s">
        <v>2974</v>
      </c>
    </row>
    <row r="695" spans="1:9" x14ac:dyDescent="0.25">
      <c r="A695" s="1" t="s">
        <v>1559</v>
      </c>
      <c r="B695" s="1" t="s">
        <v>1559</v>
      </c>
      <c r="C695" s="1" t="s">
        <v>2</v>
      </c>
      <c r="D695" s="1" t="s">
        <v>1566</v>
      </c>
      <c r="E695" s="2">
        <v>17500</v>
      </c>
      <c r="F695" s="1" t="s">
        <v>1567</v>
      </c>
      <c r="G695" s="1" t="s">
        <v>1568</v>
      </c>
      <c r="H695" s="1" t="s">
        <v>5</v>
      </c>
      <c r="I695" s="1" t="s">
        <v>2974</v>
      </c>
    </row>
    <row r="696" spans="1:9" x14ac:dyDescent="0.25">
      <c r="A696" s="1" t="s">
        <v>1559</v>
      </c>
      <c r="B696" s="1" t="s">
        <v>1588</v>
      </c>
      <c r="C696" s="1" t="s">
        <v>2</v>
      </c>
      <c r="D696" s="1" t="s">
        <v>1589</v>
      </c>
      <c r="E696" s="2">
        <v>17500</v>
      </c>
      <c r="F696" s="1" t="s">
        <v>1590</v>
      </c>
      <c r="G696" s="1" t="s">
        <v>1591</v>
      </c>
      <c r="H696" s="1" t="s">
        <v>5</v>
      </c>
      <c r="I696" s="1" t="s">
        <v>2974</v>
      </c>
    </row>
    <row r="697" spans="1:9" x14ac:dyDescent="0.25">
      <c r="A697" s="1" t="s">
        <v>1680</v>
      </c>
      <c r="B697" s="1" t="s">
        <v>1680</v>
      </c>
      <c r="C697" s="1" t="s">
        <v>2</v>
      </c>
      <c r="D697" s="1" t="s">
        <v>1685</v>
      </c>
      <c r="E697" s="2">
        <v>17500</v>
      </c>
      <c r="F697" s="1" t="s">
        <v>1686</v>
      </c>
      <c r="G697" s="1" t="s">
        <v>1687</v>
      </c>
      <c r="H697" s="1" t="s">
        <v>5</v>
      </c>
      <c r="I697" s="1" t="s">
        <v>2974</v>
      </c>
    </row>
    <row r="698" spans="1:9" x14ac:dyDescent="0.25">
      <c r="A698" s="1" t="s">
        <v>1779</v>
      </c>
      <c r="B698" s="1" t="s">
        <v>1779</v>
      </c>
      <c r="C698" s="1" t="s">
        <v>2</v>
      </c>
      <c r="D698" s="1" t="s">
        <v>1780</v>
      </c>
      <c r="E698" s="2">
        <v>17500</v>
      </c>
      <c r="F698" s="1" t="s">
        <v>1781</v>
      </c>
      <c r="G698" s="1" t="s">
        <v>1782</v>
      </c>
      <c r="H698" s="1" t="s">
        <v>5</v>
      </c>
      <c r="I698" s="1" t="s">
        <v>2974</v>
      </c>
    </row>
    <row r="699" spans="1:9" x14ac:dyDescent="0.25">
      <c r="A699" s="1" t="s">
        <v>1849</v>
      </c>
      <c r="B699" s="1" t="s">
        <v>1849</v>
      </c>
      <c r="C699" s="1" t="s">
        <v>2</v>
      </c>
      <c r="D699" s="1" t="s">
        <v>1850</v>
      </c>
      <c r="E699" s="2">
        <v>17500</v>
      </c>
      <c r="F699" s="1" t="s">
        <v>1851</v>
      </c>
      <c r="G699" s="1" t="s">
        <v>1852</v>
      </c>
      <c r="H699" s="1" t="s">
        <v>5</v>
      </c>
      <c r="I699" s="1" t="s">
        <v>2974</v>
      </c>
    </row>
    <row r="700" spans="1:9" x14ac:dyDescent="0.25">
      <c r="A700" s="1" t="s">
        <v>1955</v>
      </c>
      <c r="B700" s="1" t="s">
        <v>1955</v>
      </c>
      <c r="C700" s="1" t="s">
        <v>2</v>
      </c>
      <c r="D700" s="1" t="s">
        <v>1956</v>
      </c>
      <c r="E700" s="2">
        <v>17500</v>
      </c>
      <c r="F700" s="1" t="s">
        <v>1957</v>
      </c>
      <c r="G700" s="1" t="s">
        <v>1958</v>
      </c>
      <c r="H700" s="1" t="s">
        <v>5</v>
      </c>
      <c r="I700" s="1" t="s">
        <v>2974</v>
      </c>
    </row>
    <row r="701" spans="1:9" x14ac:dyDescent="0.25">
      <c r="A701" s="1" t="s">
        <v>2042</v>
      </c>
      <c r="B701" s="1" t="s">
        <v>2042</v>
      </c>
      <c r="C701" s="1" t="s">
        <v>2</v>
      </c>
      <c r="D701" s="1" t="s">
        <v>2043</v>
      </c>
      <c r="E701" s="2">
        <v>17500</v>
      </c>
      <c r="F701" s="1" t="s">
        <v>2044</v>
      </c>
      <c r="G701" s="1" t="s">
        <v>2045</v>
      </c>
      <c r="H701" s="1" t="s">
        <v>5</v>
      </c>
      <c r="I701" s="1" t="s">
        <v>2974</v>
      </c>
    </row>
    <row r="702" spans="1:9" x14ac:dyDescent="0.25">
      <c r="A702" s="1" t="s">
        <v>2151</v>
      </c>
      <c r="B702" s="1" t="s">
        <v>2151</v>
      </c>
      <c r="C702" s="1" t="s">
        <v>2</v>
      </c>
      <c r="D702" s="1" t="s">
        <v>2155</v>
      </c>
      <c r="E702" s="2">
        <v>17500</v>
      </c>
      <c r="F702" s="1" t="s">
        <v>2156</v>
      </c>
      <c r="G702" s="1" t="s">
        <v>2157</v>
      </c>
      <c r="H702" s="1" t="s">
        <v>5</v>
      </c>
      <c r="I702" s="1" t="s">
        <v>2974</v>
      </c>
    </row>
    <row r="703" spans="1:9" x14ac:dyDescent="0.25">
      <c r="A703" s="1" t="s">
        <v>2224</v>
      </c>
      <c r="B703" s="1" t="s">
        <v>2224</v>
      </c>
      <c r="C703" s="1" t="s">
        <v>2</v>
      </c>
      <c r="D703" s="1" t="s">
        <v>2231</v>
      </c>
      <c r="E703" s="2">
        <v>17500</v>
      </c>
      <c r="F703" s="1" t="s">
        <v>2232</v>
      </c>
      <c r="G703" s="1" t="s">
        <v>2228</v>
      </c>
      <c r="H703" s="1" t="s">
        <v>5</v>
      </c>
      <c r="I703" s="1" t="s">
        <v>2974</v>
      </c>
    </row>
    <row r="704" spans="1:9" x14ac:dyDescent="0.25">
      <c r="A704" s="1" t="s">
        <v>2396</v>
      </c>
      <c r="B704" s="1" t="s">
        <v>2396</v>
      </c>
      <c r="C704" s="1" t="s">
        <v>2</v>
      </c>
      <c r="D704" s="1" t="s">
        <v>2400</v>
      </c>
      <c r="E704" s="2">
        <v>17500</v>
      </c>
      <c r="F704" s="1" t="s">
        <v>2401</v>
      </c>
      <c r="G704" s="1" t="s">
        <v>2402</v>
      </c>
      <c r="H704" s="1" t="s">
        <v>5</v>
      </c>
      <c r="I704" s="1" t="s">
        <v>2974</v>
      </c>
    </row>
    <row r="705" spans="1:9" x14ac:dyDescent="0.25">
      <c r="A705" s="1" t="s">
        <v>2560</v>
      </c>
      <c r="B705" s="1" t="s">
        <v>2560</v>
      </c>
      <c r="C705" s="1" t="s">
        <v>2</v>
      </c>
      <c r="D705" s="1" t="s">
        <v>2561</v>
      </c>
      <c r="E705" s="2">
        <v>17500</v>
      </c>
      <c r="F705" s="1" t="s">
        <v>2562</v>
      </c>
      <c r="G705" s="1" t="s">
        <v>2563</v>
      </c>
      <c r="H705" s="1" t="s">
        <v>5</v>
      </c>
      <c r="I705" s="1" t="s">
        <v>2974</v>
      </c>
    </row>
    <row r="706" spans="1:9" x14ac:dyDescent="0.25">
      <c r="A706" s="1" t="s">
        <v>2706</v>
      </c>
      <c r="B706" s="1" t="s">
        <v>2706</v>
      </c>
      <c r="C706" s="1" t="s">
        <v>2</v>
      </c>
      <c r="D706" s="1" t="s">
        <v>2707</v>
      </c>
      <c r="E706" s="2">
        <v>17500</v>
      </c>
      <c r="F706" s="1" t="s">
        <v>2708</v>
      </c>
      <c r="G706" s="1" t="s">
        <v>2709</v>
      </c>
      <c r="H706" s="1" t="s">
        <v>5</v>
      </c>
      <c r="I706" s="1" t="s">
        <v>2974</v>
      </c>
    </row>
    <row r="707" spans="1:9" x14ac:dyDescent="0.25">
      <c r="A707" s="1" t="s">
        <v>2796</v>
      </c>
      <c r="B707" s="1" t="s">
        <v>2796</v>
      </c>
      <c r="C707" s="1" t="s">
        <v>2</v>
      </c>
      <c r="D707" s="1" t="s">
        <v>2797</v>
      </c>
      <c r="E707" s="2">
        <v>17500</v>
      </c>
      <c r="F707" s="1" t="s">
        <v>2798</v>
      </c>
      <c r="G707" s="1" t="s">
        <v>2799</v>
      </c>
      <c r="H707" s="1" t="s">
        <v>5</v>
      </c>
      <c r="I707" s="1" t="s">
        <v>2974</v>
      </c>
    </row>
    <row r="708" spans="1:9" x14ac:dyDescent="0.25">
      <c r="A708" s="1" t="s">
        <v>2913</v>
      </c>
      <c r="B708" s="1" t="s">
        <v>2913</v>
      </c>
      <c r="C708" s="1" t="s">
        <v>2</v>
      </c>
      <c r="D708" s="1" t="s">
        <v>2923</v>
      </c>
      <c r="E708" s="2">
        <v>17500</v>
      </c>
      <c r="F708" s="1" t="s">
        <v>2924</v>
      </c>
      <c r="G708" s="1" t="s">
        <v>2925</v>
      </c>
      <c r="H708" s="1" t="s">
        <v>5</v>
      </c>
      <c r="I708" s="1" t="s">
        <v>2974</v>
      </c>
    </row>
    <row r="709" spans="1:9" x14ac:dyDescent="0.25">
      <c r="A709" s="1" t="s">
        <v>2933</v>
      </c>
      <c r="B709" s="1" t="s">
        <v>2933</v>
      </c>
      <c r="C709" s="1" t="s">
        <v>2</v>
      </c>
      <c r="D709" s="2" t="s">
        <v>3006</v>
      </c>
      <c r="E709" s="2">
        <v>17500</v>
      </c>
      <c r="F709" s="1" t="s">
        <v>3007</v>
      </c>
      <c r="G709" s="1" t="s">
        <v>3008</v>
      </c>
      <c r="H709" s="1" t="s">
        <v>5</v>
      </c>
    </row>
    <row r="711" spans="1:9" x14ac:dyDescent="0.25">
      <c r="A711" s="9"/>
      <c r="B711" s="9"/>
      <c r="C711" s="9"/>
      <c r="D711" s="9"/>
      <c r="E711" s="10">
        <f>SUM(E643:E710)</f>
        <v>1121903.02</v>
      </c>
      <c r="F711" s="9"/>
      <c r="G711" s="9"/>
      <c r="H711" s="9"/>
      <c r="I711" s="9"/>
    </row>
    <row r="713" spans="1:9" x14ac:dyDescent="0.25">
      <c r="A713" s="1" t="s">
        <v>1979</v>
      </c>
      <c r="B713" s="1" t="s">
        <v>1979</v>
      </c>
      <c r="C713" s="1" t="s">
        <v>1980</v>
      </c>
      <c r="D713" s="1" t="s">
        <v>1981</v>
      </c>
      <c r="E713" s="2">
        <v>54857.5</v>
      </c>
      <c r="F713" s="1" t="s">
        <v>1982</v>
      </c>
      <c r="G713" s="1" t="s">
        <v>1983</v>
      </c>
      <c r="H713" s="1" t="s">
        <v>5</v>
      </c>
      <c r="I713" s="1" t="s">
        <v>2974</v>
      </c>
    </row>
    <row r="714" spans="1:9" x14ac:dyDescent="0.25">
      <c r="A714" s="1" t="s">
        <v>2183</v>
      </c>
      <c r="B714" s="1" t="s">
        <v>2183</v>
      </c>
      <c r="C714" s="1" t="s">
        <v>1980</v>
      </c>
      <c r="D714" s="1" t="s">
        <v>2184</v>
      </c>
      <c r="E714" s="2">
        <v>30000</v>
      </c>
      <c r="F714" s="1" t="s">
        <v>2185</v>
      </c>
      <c r="G714" s="1" t="s">
        <v>2186</v>
      </c>
      <c r="H714" s="1" t="s">
        <v>5</v>
      </c>
      <c r="I714" s="1" t="s">
        <v>2974</v>
      </c>
    </row>
    <row r="715" spans="1:9" x14ac:dyDescent="0.25">
      <c r="A715" s="1" t="s">
        <v>2224</v>
      </c>
      <c r="B715" s="1" t="s">
        <v>2240</v>
      </c>
      <c r="C715" s="1" t="s">
        <v>1980</v>
      </c>
      <c r="D715" s="1" t="s">
        <v>2241</v>
      </c>
      <c r="E715" s="2">
        <v>25000</v>
      </c>
      <c r="F715" s="1" t="s">
        <v>2242</v>
      </c>
      <c r="G715" s="1" t="s">
        <v>2243</v>
      </c>
      <c r="H715" s="1" t="s">
        <v>5</v>
      </c>
      <c r="I715" s="1" t="s">
        <v>2974</v>
      </c>
    </row>
    <row r="716" spans="1:9" x14ac:dyDescent="0.25">
      <c r="A716" s="1" t="s">
        <v>2690</v>
      </c>
      <c r="B716" s="1" t="s">
        <v>2690</v>
      </c>
      <c r="C716" s="1" t="s">
        <v>1980</v>
      </c>
      <c r="D716" s="1" t="s">
        <v>2698</v>
      </c>
      <c r="E716" s="2">
        <v>25000</v>
      </c>
      <c r="F716" s="1" t="s">
        <v>2699</v>
      </c>
      <c r="G716" s="1" t="s">
        <v>2700</v>
      </c>
      <c r="H716" s="1" t="s">
        <v>5</v>
      </c>
      <c r="I716" s="1" t="s">
        <v>2974</v>
      </c>
    </row>
    <row r="717" spans="1:9" x14ac:dyDescent="0.25">
      <c r="A717" s="1" t="s">
        <v>2690</v>
      </c>
      <c r="B717" s="1" t="s">
        <v>2690</v>
      </c>
      <c r="C717" s="1" t="s">
        <v>1980</v>
      </c>
      <c r="D717" s="1" t="s">
        <v>2701</v>
      </c>
      <c r="E717" s="2">
        <v>14412</v>
      </c>
      <c r="F717" s="1" t="s">
        <v>2702</v>
      </c>
      <c r="G717" s="1" t="s">
        <v>2703</v>
      </c>
      <c r="H717" s="1" t="s">
        <v>5</v>
      </c>
      <c r="I717" s="1" t="s">
        <v>2974</v>
      </c>
    </row>
    <row r="718" spans="1:9" x14ac:dyDescent="0.25">
      <c r="A718" s="1" t="s">
        <v>2780</v>
      </c>
      <c r="B718" s="1" t="s">
        <v>2780</v>
      </c>
      <c r="C718" s="1" t="s">
        <v>1980</v>
      </c>
      <c r="D718" s="1" t="s">
        <v>2781</v>
      </c>
      <c r="E718" s="2">
        <v>90</v>
      </c>
      <c r="F718" s="1" t="s">
        <v>2782</v>
      </c>
      <c r="G718" s="1" t="s">
        <v>2783</v>
      </c>
      <c r="H718" s="1" t="s">
        <v>5</v>
      </c>
      <c r="I718" s="1" t="s">
        <v>2974</v>
      </c>
    </row>
    <row r="720" spans="1:9" x14ac:dyDescent="0.25">
      <c r="A720" s="9"/>
      <c r="B720" s="9"/>
      <c r="C720" s="9"/>
      <c r="D720" s="9"/>
      <c r="E720" s="10">
        <f>SUM(E713:E719)</f>
        <v>149359.5</v>
      </c>
      <c r="F720" s="9"/>
      <c r="G720" s="9"/>
      <c r="H720" s="9"/>
      <c r="I720" s="9"/>
    </row>
    <row r="722" spans="1:9" x14ac:dyDescent="0.25">
      <c r="A722" s="1" t="s">
        <v>73</v>
      </c>
      <c r="B722" s="1" t="s">
        <v>73</v>
      </c>
      <c r="C722" s="1" t="s">
        <v>76</v>
      </c>
      <c r="D722" s="1" t="s">
        <v>77</v>
      </c>
      <c r="E722" s="2">
        <v>3077.65</v>
      </c>
      <c r="F722" s="1" t="s">
        <v>78</v>
      </c>
      <c r="G722" s="1" t="s">
        <v>79</v>
      </c>
      <c r="H722" s="1" t="s">
        <v>5</v>
      </c>
      <c r="I722" s="1" t="s">
        <v>2974</v>
      </c>
    </row>
    <row r="723" spans="1:9" x14ac:dyDescent="0.25">
      <c r="A723" s="1" t="s">
        <v>73</v>
      </c>
      <c r="B723" s="1" t="s">
        <v>73</v>
      </c>
      <c r="C723" s="1" t="s">
        <v>76</v>
      </c>
      <c r="D723" s="1" t="s">
        <v>80</v>
      </c>
      <c r="E723" s="2">
        <v>29158.48</v>
      </c>
      <c r="F723" s="1" t="s">
        <v>78</v>
      </c>
      <c r="G723" s="1" t="s">
        <v>79</v>
      </c>
      <c r="H723" s="1" t="s">
        <v>5</v>
      </c>
      <c r="I723" s="1" t="s">
        <v>2974</v>
      </c>
    </row>
    <row r="724" spans="1:9" x14ac:dyDescent="0.25">
      <c r="A724" s="1" t="s">
        <v>465</v>
      </c>
      <c r="B724" s="1" t="s">
        <v>466</v>
      </c>
      <c r="C724" s="1" t="s">
        <v>76</v>
      </c>
      <c r="D724" s="1" t="s">
        <v>467</v>
      </c>
      <c r="E724" s="2">
        <v>3025.63</v>
      </c>
      <c r="F724" s="1" t="s">
        <v>468</v>
      </c>
      <c r="G724" s="1" t="s">
        <v>469</v>
      </c>
      <c r="H724" s="1" t="s">
        <v>5</v>
      </c>
      <c r="I724" s="1" t="s">
        <v>2974</v>
      </c>
    </row>
    <row r="725" spans="1:9" x14ac:dyDescent="0.25">
      <c r="A725" s="1" t="s">
        <v>465</v>
      </c>
      <c r="B725" s="1" t="s">
        <v>466</v>
      </c>
      <c r="C725" s="1" t="s">
        <v>76</v>
      </c>
      <c r="D725" s="1" t="s">
        <v>470</v>
      </c>
      <c r="E725" s="2">
        <v>20620.45</v>
      </c>
      <c r="F725" s="1" t="s">
        <v>468</v>
      </c>
      <c r="G725" s="1" t="s">
        <v>469</v>
      </c>
      <c r="H725" s="1" t="s">
        <v>5</v>
      </c>
      <c r="I725" s="1" t="s">
        <v>2974</v>
      </c>
    </row>
    <row r="726" spans="1:9" x14ac:dyDescent="0.25">
      <c r="A726" s="1" t="s">
        <v>698</v>
      </c>
      <c r="B726" s="1" t="s">
        <v>698</v>
      </c>
      <c r="C726" s="1" t="s">
        <v>76</v>
      </c>
      <c r="D726" s="1" t="s">
        <v>467</v>
      </c>
      <c r="E726" s="2">
        <v>1877</v>
      </c>
      <c r="F726" s="1" t="s">
        <v>702</v>
      </c>
      <c r="G726" s="1" t="s">
        <v>701</v>
      </c>
      <c r="H726" s="1" t="s">
        <v>5</v>
      </c>
      <c r="I726" s="1" t="s">
        <v>2974</v>
      </c>
    </row>
    <row r="727" spans="1:9" x14ac:dyDescent="0.25">
      <c r="A727" s="1" t="s">
        <v>698</v>
      </c>
      <c r="B727" s="1" t="s">
        <v>698</v>
      </c>
      <c r="C727" s="1" t="s">
        <v>76</v>
      </c>
      <c r="D727" s="1" t="s">
        <v>470</v>
      </c>
      <c r="E727" s="2">
        <v>28943</v>
      </c>
      <c r="F727" s="1" t="s">
        <v>702</v>
      </c>
      <c r="G727" s="1" t="s">
        <v>701</v>
      </c>
      <c r="H727" s="1" t="s">
        <v>5</v>
      </c>
      <c r="I727" s="1" t="s">
        <v>2974</v>
      </c>
    </row>
    <row r="728" spans="1:9" x14ac:dyDescent="0.25">
      <c r="A728" s="1" t="s">
        <v>936</v>
      </c>
      <c r="B728" s="1" t="s">
        <v>937</v>
      </c>
      <c r="C728" s="1" t="s">
        <v>76</v>
      </c>
      <c r="D728" s="1" t="s">
        <v>938</v>
      </c>
      <c r="E728" s="2">
        <v>30820</v>
      </c>
      <c r="F728" s="1" t="s">
        <v>939</v>
      </c>
      <c r="G728" s="1" t="s">
        <v>940</v>
      </c>
      <c r="H728" s="1" t="s">
        <v>5</v>
      </c>
      <c r="I728" s="1" t="s">
        <v>2974</v>
      </c>
    </row>
    <row r="729" spans="1:9" x14ac:dyDescent="0.25">
      <c r="A729" s="1" t="s">
        <v>1115</v>
      </c>
      <c r="B729" s="1" t="s">
        <v>1116</v>
      </c>
      <c r="C729" s="1" t="s">
        <v>76</v>
      </c>
      <c r="D729" s="1" t="s">
        <v>1117</v>
      </c>
      <c r="E729" s="2">
        <v>7764.18</v>
      </c>
      <c r="F729" s="1" t="s">
        <v>1118</v>
      </c>
      <c r="G729" s="1" t="s">
        <v>1119</v>
      </c>
      <c r="H729" s="1" t="s">
        <v>5</v>
      </c>
      <c r="I729" s="1" t="s">
        <v>2974</v>
      </c>
    </row>
    <row r="730" spans="1:9" x14ac:dyDescent="0.25">
      <c r="A730" s="1" t="s">
        <v>1115</v>
      </c>
      <c r="B730" s="1" t="s">
        <v>1115</v>
      </c>
      <c r="C730" s="1" t="s">
        <v>76</v>
      </c>
      <c r="D730" s="1" t="s">
        <v>1120</v>
      </c>
      <c r="E730" s="2">
        <v>32859</v>
      </c>
      <c r="F730" s="1" t="s">
        <v>1121</v>
      </c>
      <c r="G730" s="1" t="s">
        <v>1122</v>
      </c>
      <c r="H730" s="1" t="s">
        <v>5</v>
      </c>
      <c r="I730" s="1" t="s">
        <v>2974</v>
      </c>
    </row>
    <row r="731" spans="1:9" x14ac:dyDescent="0.25">
      <c r="A731" s="1" t="s">
        <v>1115</v>
      </c>
      <c r="B731" s="1" t="s">
        <v>1115</v>
      </c>
      <c r="C731" s="1" t="s">
        <v>76</v>
      </c>
      <c r="D731" s="1" t="s">
        <v>1123</v>
      </c>
      <c r="E731" s="2">
        <v>-9886.58</v>
      </c>
      <c r="F731" s="1" t="s">
        <v>1121</v>
      </c>
      <c r="G731" s="1" t="s">
        <v>1122</v>
      </c>
      <c r="H731" s="1" t="s">
        <v>5</v>
      </c>
      <c r="I731" s="1" t="s">
        <v>2974</v>
      </c>
    </row>
    <row r="732" spans="1:9" x14ac:dyDescent="0.25">
      <c r="A732" s="1" t="s">
        <v>1688</v>
      </c>
      <c r="B732" s="1" t="s">
        <v>1688</v>
      </c>
      <c r="C732" s="1" t="s">
        <v>76</v>
      </c>
      <c r="D732" s="1" t="s">
        <v>1689</v>
      </c>
      <c r="E732" s="2">
        <v>32859</v>
      </c>
      <c r="F732" s="1" t="s">
        <v>1690</v>
      </c>
      <c r="G732" s="1" t="s">
        <v>1691</v>
      </c>
      <c r="H732" s="1" t="s">
        <v>5</v>
      </c>
      <c r="I732" s="1" t="s">
        <v>2974</v>
      </c>
    </row>
    <row r="733" spans="1:9" x14ac:dyDescent="0.25">
      <c r="A733" s="1" t="s">
        <v>2224</v>
      </c>
      <c r="B733" s="1" t="s">
        <v>2236</v>
      </c>
      <c r="C733" s="1" t="s">
        <v>76</v>
      </c>
      <c r="D733" s="1" t="s">
        <v>2237</v>
      </c>
      <c r="E733" s="2">
        <v>44413.97</v>
      </c>
      <c r="F733" s="1" t="s">
        <v>2238</v>
      </c>
      <c r="G733" s="1" t="s">
        <v>2239</v>
      </c>
      <c r="H733" s="1" t="s">
        <v>5</v>
      </c>
      <c r="I733" s="1" t="s">
        <v>2974</v>
      </c>
    </row>
    <row r="734" spans="1:9" x14ac:dyDescent="0.25">
      <c r="A734" s="1" t="s">
        <v>2950</v>
      </c>
      <c r="B734" s="1" t="s">
        <v>2950</v>
      </c>
      <c r="C734" s="1" t="s">
        <v>76</v>
      </c>
      <c r="D734" s="1" t="s">
        <v>2951</v>
      </c>
      <c r="E734" s="2">
        <v>35460.370000000003</v>
      </c>
      <c r="F734" s="1" t="s">
        <v>2952</v>
      </c>
      <c r="G734" s="1" t="s">
        <v>2953</v>
      </c>
      <c r="H734" s="1" t="s">
        <v>5</v>
      </c>
      <c r="I734" s="1" t="s">
        <v>2974</v>
      </c>
    </row>
    <row r="736" spans="1:9" x14ac:dyDescent="0.25">
      <c r="A736" s="9"/>
      <c r="B736" s="9"/>
      <c r="C736" s="9"/>
      <c r="D736" s="9"/>
      <c r="E736" s="10">
        <f>SUM(E722:E735)</f>
        <v>260992.15000000002</v>
      </c>
      <c r="F736" s="9"/>
      <c r="G736" s="9"/>
      <c r="H736" s="9"/>
      <c r="I736" s="9"/>
    </row>
    <row r="738" spans="1:9" x14ac:dyDescent="0.25">
      <c r="A738" s="1" t="s">
        <v>122</v>
      </c>
      <c r="C738" s="1" t="s">
        <v>194</v>
      </c>
      <c r="D738" s="1" t="s">
        <v>2998</v>
      </c>
      <c r="E738" s="2">
        <v>50000</v>
      </c>
      <c r="F738" s="1" t="s">
        <v>195</v>
      </c>
      <c r="H738" s="1" t="s">
        <v>67</v>
      </c>
      <c r="I738" s="1" t="s">
        <v>2974</v>
      </c>
    </row>
    <row r="740" spans="1:9" x14ac:dyDescent="0.25">
      <c r="A740" s="9"/>
      <c r="B740" s="9"/>
      <c r="C740" s="9"/>
      <c r="D740" s="9"/>
      <c r="E740" s="10">
        <f>SUM(E738:E739)</f>
        <v>50000</v>
      </c>
      <c r="F740" s="9"/>
      <c r="G740" s="9"/>
      <c r="H740" s="9"/>
      <c r="I740" s="9"/>
    </row>
    <row r="742" spans="1:9" x14ac:dyDescent="0.25">
      <c r="A742" s="1" t="s">
        <v>308</v>
      </c>
      <c r="C742" s="1" t="s">
        <v>319</v>
      </c>
      <c r="D742" s="1" t="s">
        <v>322</v>
      </c>
      <c r="E742" s="2">
        <v>-846054.11</v>
      </c>
      <c r="F742" s="1" t="s">
        <v>321</v>
      </c>
      <c r="H742" s="1" t="s">
        <v>67</v>
      </c>
      <c r="I742" s="1" t="s">
        <v>2974</v>
      </c>
    </row>
    <row r="743" spans="1:9" x14ac:dyDescent="0.25">
      <c r="A743" s="1" t="s">
        <v>502</v>
      </c>
      <c r="C743" s="1" t="s">
        <v>508</v>
      </c>
      <c r="D743" s="1" t="s">
        <v>509</v>
      </c>
      <c r="E743" s="2">
        <v>3087567</v>
      </c>
      <c r="F743" s="1" t="s">
        <v>510</v>
      </c>
      <c r="H743" s="1" t="s">
        <v>67</v>
      </c>
      <c r="I743" s="1" t="s">
        <v>2974</v>
      </c>
    </row>
    <row r="745" spans="1:9" x14ac:dyDescent="0.25">
      <c r="A745" s="9"/>
      <c r="B745" s="9"/>
      <c r="C745" s="9"/>
      <c r="D745" s="9"/>
      <c r="E745" s="10">
        <f>SUM(E742:E744)</f>
        <v>2241512.89</v>
      </c>
      <c r="F745" s="9"/>
      <c r="G745" s="9"/>
      <c r="H745" s="9"/>
      <c r="I745" s="9"/>
    </row>
    <row r="746" spans="1:9" x14ac:dyDescent="0.25">
      <c r="A746" s="3"/>
      <c r="B746" s="3"/>
      <c r="C746" s="3"/>
      <c r="D746" s="3"/>
      <c r="E746" s="19"/>
      <c r="F746" s="3"/>
      <c r="G746" s="3"/>
      <c r="H746" s="3"/>
      <c r="I746" s="3"/>
    </row>
    <row r="747" spans="1:9" x14ac:dyDescent="0.25">
      <c r="A747" s="1" t="s">
        <v>1904</v>
      </c>
      <c r="C747" s="1" t="s">
        <v>1905</v>
      </c>
      <c r="D747" s="1" t="s">
        <v>1906</v>
      </c>
      <c r="E747" s="2">
        <v>-46266.98</v>
      </c>
      <c r="F747" s="1" t="s">
        <v>1907</v>
      </c>
      <c r="H747" s="1" t="s">
        <v>67</v>
      </c>
      <c r="I747" s="6"/>
    </row>
    <row r="748" spans="1:9" x14ac:dyDescent="0.25">
      <c r="A748" s="1" t="s">
        <v>1935</v>
      </c>
      <c r="C748" s="1" t="s">
        <v>1905</v>
      </c>
      <c r="D748" s="1" t="s">
        <v>1951</v>
      </c>
      <c r="E748" s="2">
        <v>-7457.93</v>
      </c>
      <c r="F748" s="1" t="s">
        <v>1952</v>
      </c>
      <c r="H748" s="1" t="s">
        <v>67</v>
      </c>
      <c r="I748" s="6"/>
    </row>
    <row r="749" spans="1:9" x14ac:dyDescent="0.25">
      <c r="A749" s="1" t="s">
        <v>2082</v>
      </c>
      <c r="C749" s="1" t="s">
        <v>1905</v>
      </c>
      <c r="D749" s="1" t="s">
        <v>2086</v>
      </c>
      <c r="E749" s="2">
        <v>-1486.8</v>
      </c>
      <c r="F749" s="1" t="s">
        <v>2087</v>
      </c>
      <c r="H749" s="1" t="s">
        <v>67</v>
      </c>
      <c r="I749" s="6"/>
    </row>
    <row r="750" spans="1:9" x14ac:dyDescent="0.25">
      <c r="A750" s="1" t="s">
        <v>2180</v>
      </c>
      <c r="C750" s="1" t="s">
        <v>1905</v>
      </c>
      <c r="D750" s="1" t="s">
        <v>2181</v>
      </c>
      <c r="E750" s="2">
        <v>-118.07</v>
      </c>
      <c r="F750" s="1" t="s">
        <v>2182</v>
      </c>
      <c r="H750" s="1" t="s">
        <v>67</v>
      </c>
      <c r="I750" s="6"/>
    </row>
    <row r="751" spans="1:9" x14ac:dyDescent="0.25">
      <c r="A751" s="1" t="s">
        <v>2197</v>
      </c>
      <c r="C751" s="1" t="s">
        <v>1905</v>
      </c>
      <c r="D751" s="1" t="s">
        <v>2202</v>
      </c>
      <c r="E751" s="2">
        <v>-19386.03</v>
      </c>
      <c r="F751" s="1" t="s">
        <v>2203</v>
      </c>
      <c r="H751" s="1" t="s">
        <v>67</v>
      </c>
      <c r="I751" s="6"/>
    </row>
    <row r="752" spans="1:9" x14ac:dyDescent="0.25">
      <c r="A752" s="1" t="s">
        <v>122</v>
      </c>
      <c r="C752" s="1" t="s">
        <v>219</v>
      </c>
      <c r="D752" s="1" t="s">
        <v>219</v>
      </c>
      <c r="E752" s="2">
        <v>41204</v>
      </c>
      <c r="F752" s="1" t="s">
        <v>220</v>
      </c>
      <c r="H752" s="1" t="s">
        <v>67</v>
      </c>
      <c r="I752" s="6"/>
    </row>
    <row r="753" spans="1:9" x14ac:dyDescent="0.25">
      <c r="A753" s="3"/>
      <c r="B753" s="3"/>
      <c r="C753" s="3"/>
      <c r="D753" s="3"/>
      <c r="E753" s="19"/>
      <c r="F753" s="3"/>
      <c r="G753" s="3"/>
      <c r="H753" s="3"/>
      <c r="I753" s="3"/>
    </row>
    <row r="754" spans="1:9" x14ac:dyDescent="0.25">
      <c r="A754" s="11"/>
      <c r="B754" s="11"/>
      <c r="C754" s="11"/>
      <c r="D754" s="11"/>
      <c r="E754" s="12">
        <f>SUM(E747:E753)</f>
        <v>-33511.81</v>
      </c>
      <c r="F754" s="11"/>
      <c r="G754" s="11"/>
      <c r="H754" s="11"/>
      <c r="I754" s="11"/>
    </row>
    <row r="756" spans="1:9" x14ac:dyDescent="0.25">
      <c r="A756" s="1" t="s">
        <v>122</v>
      </c>
      <c r="C756" s="1" t="s">
        <v>191</v>
      </c>
      <c r="D756" s="1" t="s">
        <v>192</v>
      </c>
      <c r="E756" s="2">
        <v>-21121.11</v>
      </c>
      <c r="F756" s="1" t="s">
        <v>193</v>
      </c>
      <c r="H756" s="1" t="s">
        <v>67</v>
      </c>
      <c r="I756" s="1" t="s">
        <v>2974</v>
      </c>
    </row>
    <row r="757" spans="1:9" x14ac:dyDescent="0.25">
      <c r="A757" s="1" t="s">
        <v>61</v>
      </c>
      <c r="C757" s="1" t="s">
        <v>64</v>
      </c>
      <c r="D757" s="1" t="s">
        <v>65</v>
      </c>
      <c r="E757" s="2">
        <v>-21121.11</v>
      </c>
      <c r="F757" s="1" t="s">
        <v>66</v>
      </c>
      <c r="H757" s="1" t="s">
        <v>67</v>
      </c>
      <c r="I757" s="1" t="s">
        <v>2974</v>
      </c>
    </row>
    <row r="758" spans="1:9" x14ac:dyDescent="0.25">
      <c r="A758" s="1" t="s">
        <v>308</v>
      </c>
      <c r="C758" s="1" t="s">
        <v>319</v>
      </c>
      <c r="D758" s="1" t="s">
        <v>320</v>
      </c>
      <c r="E758" s="2">
        <v>21121.14</v>
      </c>
      <c r="F758" s="1" t="s">
        <v>321</v>
      </c>
      <c r="H758" s="1" t="s">
        <v>67</v>
      </c>
      <c r="I758" s="1" t="s">
        <v>2974</v>
      </c>
    </row>
    <row r="759" spans="1:9" x14ac:dyDescent="0.25">
      <c r="A759" s="1" t="s">
        <v>116</v>
      </c>
      <c r="C759" s="1" t="s">
        <v>120</v>
      </c>
      <c r="E759" s="2">
        <v>21121.11</v>
      </c>
      <c r="F759" s="1" t="s">
        <v>121</v>
      </c>
      <c r="H759" s="1" t="s">
        <v>67</v>
      </c>
      <c r="I759" s="1" t="s">
        <v>2974</v>
      </c>
    </row>
    <row r="760" spans="1:9" x14ac:dyDescent="0.25">
      <c r="A760" s="1" t="s">
        <v>308</v>
      </c>
      <c r="C760" s="1" t="s">
        <v>326</v>
      </c>
      <c r="D760" s="1" t="s">
        <v>330</v>
      </c>
      <c r="E760" s="2">
        <v>10623.86</v>
      </c>
      <c r="F760" s="1" t="s">
        <v>328</v>
      </c>
      <c r="H760" s="1" t="s">
        <v>67</v>
      </c>
      <c r="I760" s="1" t="s">
        <v>2974</v>
      </c>
    </row>
    <row r="761" spans="1:9" x14ac:dyDescent="0.25">
      <c r="A761" s="1" t="s">
        <v>308</v>
      </c>
      <c r="C761" s="1" t="s">
        <v>326</v>
      </c>
      <c r="D761" s="1" t="s">
        <v>332</v>
      </c>
      <c r="E761" s="2">
        <v>24921.69</v>
      </c>
      <c r="F761" s="1" t="s">
        <v>328</v>
      </c>
      <c r="H761" s="1" t="s">
        <v>67</v>
      </c>
      <c r="I761" s="1" t="s">
        <v>2974</v>
      </c>
    </row>
    <row r="762" spans="1:9" x14ac:dyDescent="0.25">
      <c r="A762" s="1" t="s">
        <v>308</v>
      </c>
      <c r="C762" s="1" t="s">
        <v>326</v>
      </c>
      <c r="D762" s="1" t="s">
        <v>330</v>
      </c>
      <c r="E762" s="2">
        <v>-31745</v>
      </c>
      <c r="F762" s="1" t="s">
        <v>328</v>
      </c>
      <c r="H762" s="1" t="s">
        <v>67</v>
      </c>
      <c r="I762" s="1" t="s">
        <v>2974</v>
      </c>
    </row>
    <row r="763" spans="1:9" x14ac:dyDescent="0.25">
      <c r="A763" s="1" t="s">
        <v>308</v>
      </c>
      <c r="C763" s="1" t="s">
        <v>326</v>
      </c>
      <c r="D763" s="1" t="s">
        <v>333</v>
      </c>
      <c r="E763" s="2">
        <v>-76898.490000000005</v>
      </c>
      <c r="F763" s="1" t="s">
        <v>334</v>
      </c>
      <c r="H763" s="1" t="s">
        <v>67</v>
      </c>
      <c r="I763" s="1" t="s">
        <v>2974</v>
      </c>
    </row>
    <row r="764" spans="1:9" x14ac:dyDescent="0.25">
      <c r="A764" s="1" t="s">
        <v>744</v>
      </c>
      <c r="C764" s="1" t="s">
        <v>326</v>
      </c>
      <c r="D764" s="1" t="s">
        <v>763</v>
      </c>
      <c r="E764" s="2">
        <v>18712.900000000001</v>
      </c>
      <c r="F764" s="1" t="s">
        <v>762</v>
      </c>
      <c r="H764" s="1" t="s">
        <v>67</v>
      </c>
      <c r="I764" s="1" t="s">
        <v>2974</v>
      </c>
    </row>
    <row r="765" spans="1:9" x14ac:dyDescent="0.25">
      <c r="A765" s="1" t="s">
        <v>744</v>
      </c>
      <c r="C765" s="1" t="s">
        <v>326</v>
      </c>
      <c r="D765" s="1" t="s">
        <v>763</v>
      </c>
      <c r="E765" s="2">
        <v>-58830</v>
      </c>
      <c r="F765" s="1" t="s">
        <v>762</v>
      </c>
      <c r="H765" s="1" t="s">
        <v>67</v>
      </c>
      <c r="I765" s="1" t="s">
        <v>2974</v>
      </c>
    </row>
    <row r="766" spans="1:9" x14ac:dyDescent="0.25">
      <c r="E766" s="1"/>
      <c r="F766" s="2"/>
    </row>
    <row r="767" spans="1:9" x14ac:dyDescent="0.25">
      <c r="A767" s="9"/>
      <c r="B767" s="9"/>
      <c r="C767" s="9"/>
      <c r="D767" s="9"/>
      <c r="E767" s="10">
        <f>SUM(E756:E766)</f>
        <v>-113215.01000000001</v>
      </c>
      <c r="F767" s="10"/>
      <c r="G767" s="9"/>
      <c r="H767" s="9"/>
      <c r="I767" s="9"/>
    </row>
    <row r="768" spans="1:9" x14ac:dyDescent="0.25">
      <c r="E768" s="1"/>
    </row>
    <row r="769" spans="1:9" ht="19.5" thickBot="1" x14ac:dyDescent="0.35">
      <c r="A769" s="33"/>
      <c r="B769" s="33"/>
      <c r="C769" s="33"/>
      <c r="D769" s="34" t="s">
        <v>3104</v>
      </c>
      <c r="E769" s="35">
        <f>SUM(E10,E14,E21,E29,E36,E40,E88,E93,E108,E133,E137,E143,E178,E242,E269,E277,E282,E286,E290,E294,E299,E341,E345,E352,E356,E360,E364,E368,E372,E417,E427,E434,E438:E439,E443,E457,E463,E467,E472,E476,E504,E572,E576,E580,E584,E588,E593,E609,E618,E641,E711,E720,E736,E740,E745,E754,E767)</f>
        <v>44768545.07</v>
      </c>
      <c r="F769" s="33"/>
      <c r="G769" s="33"/>
      <c r="H769" s="33"/>
      <c r="I769" s="33"/>
    </row>
    <row r="770" spans="1:9" ht="16.5" thickTop="1" x14ac:dyDescent="0.25"/>
    <row r="771" spans="1:9" x14ac:dyDescent="0.25">
      <c r="A771" s="1" t="s">
        <v>2690</v>
      </c>
      <c r="C771" s="1" t="s">
        <v>3033</v>
      </c>
      <c r="D771" s="1" t="s">
        <v>3034</v>
      </c>
      <c r="E771" s="2">
        <v>1401196.9</v>
      </c>
      <c r="F771" s="1" t="s">
        <v>3035</v>
      </c>
      <c r="H771" s="1" t="s">
        <v>67</v>
      </c>
    </row>
    <row r="772" spans="1:9" x14ac:dyDescent="0.25">
      <c r="A772" s="1" t="s">
        <v>2926</v>
      </c>
      <c r="C772" s="1" t="s">
        <v>3036</v>
      </c>
      <c r="D772" s="1" t="s">
        <v>3037</v>
      </c>
      <c r="E772" s="2">
        <v>6364.38</v>
      </c>
      <c r="F772" s="1" t="s">
        <v>3038</v>
      </c>
      <c r="H772" s="1" t="s">
        <v>67</v>
      </c>
    </row>
    <row r="773" spans="1:9" x14ac:dyDescent="0.25">
      <c r="A773" s="1" t="s">
        <v>2855</v>
      </c>
      <c r="C773" s="1" t="s">
        <v>3039</v>
      </c>
      <c r="D773" s="1" t="s">
        <v>3040</v>
      </c>
      <c r="E773" s="2">
        <v>1285729.54</v>
      </c>
      <c r="F773" s="1" t="s">
        <v>3041</v>
      </c>
      <c r="H773" s="1" t="s">
        <v>67</v>
      </c>
    </row>
    <row r="774" spans="1:9" x14ac:dyDescent="0.25">
      <c r="A774" s="1" t="s">
        <v>2909</v>
      </c>
      <c r="C774" s="1" t="s">
        <v>3042</v>
      </c>
      <c r="D774" s="1" t="s">
        <v>3042</v>
      </c>
      <c r="E774" s="2">
        <v>11650</v>
      </c>
      <c r="F774" s="1" t="s">
        <v>3043</v>
      </c>
      <c r="H774" s="1" t="s">
        <v>67</v>
      </c>
    </row>
    <row r="775" spans="1:9" ht="15.75" customHeight="1" x14ac:dyDescent="0.25">
      <c r="A775" s="1" t="s">
        <v>2909</v>
      </c>
      <c r="C775" s="1" t="s">
        <v>3044</v>
      </c>
      <c r="D775" s="1" t="s">
        <v>3045</v>
      </c>
      <c r="E775" s="2">
        <v>180081.42</v>
      </c>
      <c r="F775" s="1" t="s">
        <v>3046</v>
      </c>
      <c r="H775" s="1" t="s">
        <v>67</v>
      </c>
    </row>
    <row r="776" spans="1:9" x14ac:dyDescent="0.25">
      <c r="A776" s="1" t="s">
        <v>3047</v>
      </c>
      <c r="C776" s="1" t="s">
        <v>3048</v>
      </c>
      <c r="D776" s="1" t="s">
        <v>3049</v>
      </c>
      <c r="E776" s="2">
        <v>1344050.31</v>
      </c>
      <c r="F776" s="1" t="s">
        <v>3050</v>
      </c>
      <c r="H776" s="1" t="s">
        <v>67</v>
      </c>
    </row>
    <row r="777" spans="1:9" x14ac:dyDescent="0.25">
      <c r="A777" s="1" t="s">
        <v>3051</v>
      </c>
      <c r="C777" s="1" t="s">
        <v>3036</v>
      </c>
      <c r="D777" s="1" t="s">
        <v>3052</v>
      </c>
      <c r="E777" s="2">
        <v>3754</v>
      </c>
      <c r="F777" s="1" t="s">
        <v>3053</v>
      </c>
      <c r="H777" s="1" t="s">
        <v>67</v>
      </c>
    </row>
    <row r="778" spans="1:9" x14ac:dyDescent="0.25">
      <c r="A778" s="1" t="s">
        <v>3051</v>
      </c>
      <c r="C778" s="1" t="s">
        <v>3036</v>
      </c>
      <c r="D778" s="1" t="s">
        <v>3054</v>
      </c>
      <c r="E778" s="2">
        <v>12000</v>
      </c>
      <c r="F778" s="1" t="s">
        <v>3053</v>
      </c>
      <c r="H778" s="1" t="s">
        <v>67</v>
      </c>
    </row>
    <row r="779" spans="1:9" x14ac:dyDescent="0.25">
      <c r="A779" s="1" t="s">
        <v>3055</v>
      </c>
      <c r="B779" s="1" t="s">
        <v>3056</v>
      </c>
      <c r="C779" s="1" t="s">
        <v>961</v>
      </c>
      <c r="D779" s="1" t="s">
        <v>3057</v>
      </c>
      <c r="E779" s="2">
        <v>560</v>
      </c>
      <c r="F779" s="1" t="s">
        <v>3058</v>
      </c>
      <c r="G779" s="1" t="s">
        <v>3059</v>
      </c>
      <c r="H779" s="1" t="s">
        <v>5</v>
      </c>
    </row>
    <row r="780" spans="1:9" x14ac:dyDescent="0.25">
      <c r="A780" s="1" t="s">
        <v>3060</v>
      </c>
      <c r="B780" s="1" t="s">
        <v>3060</v>
      </c>
      <c r="C780" s="1" t="s">
        <v>961</v>
      </c>
      <c r="D780" s="1" t="s">
        <v>3061</v>
      </c>
      <c r="E780" s="2">
        <v>2890</v>
      </c>
      <c r="F780" s="1" t="s">
        <v>3062</v>
      </c>
      <c r="G780" s="1" t="s">
        <v>3063</v>
      </c>
      <c r="H780" s="1" t="s">
        <v>5</v>
      </c>
    </row>
    <row r="781" spans="1:9" x14ac:dyDescent="0.25">
      <c r="A781" s="1" t="s">
        <v>3064</v>
      </c>
      <c r="C781" s="1" t="s">
        <v>3036</v>
      </c>
      <c r="D781" s="1" t="s">
        <v>3054</v>
      </c>
      <c r="E781" s="2">
        <v>6000</v>
      </c>
      <c r="F781" s="1" t="s">
        <v>3065</v>
      </c>
      <c r="H781" s="1" t="s">
        <v>67</v>
      </c>
    </row>
    <row r="782" spans="1:9" x14ac:dyDescent="0.25">
      <c r="A782" s="1" t="s">
        <v>3066</v>
      </c>
      <c r="B782" s="1" t="s">
        <v>3047</v>
      </c>
      <c r="C782" s="1" t="s">
        <v>555</v>
      </c>
      <c r="D782" s="1" t="s">
        <v>3067</v>
      </c>
      <c r="E782" s="2">
        <v>3659</v>
      </c>
      <c r="F782" s="1" t="s">
        <v>3068</v>
      </c>
      <c r="G782" s="1" t="s">
        <v>2526</v>
      </c>
      <c r="H782" s="1" t="s">
        <v>5</v>
      </c>
    </row>
    <row r="783" spans="1:9" x14ac:dyDescent="0.25">
      <c r="A783" s="1" t="s">
        <v>3069</v>
      </c>
      <c r="C783" s="1" t="s">
        <v>3070</v>
      </c>
      <c r="D783" s="1" t="s">
        <v>3071</v>
      </c>
      <c r="E783" s="2">
        <v>90803.17</v>
      </c>
      <c r="F783" s="1" t="s">
        <v>3072</v>
      </c>
      <c r="H783" s="1" t="s">
        <v>67</v>
      </c>
    </row>
    <row r="784" spans="1:9" x14ac:dyDescent="0.25">
      <c r="A784" s="1" t="s">
        <v>3069</v>
      </c>
      <c r="C784" s="1" t="s">
        <v>3070</v>
      </c>
      <c r="D784" s="1" t="s">
        <v>3073</v>
      </c>
      <c r="E784" s="2">
        <v>3400000</v>
      </c>
      <c r="F784" s="1" t="s">
        <v>3072</v>
      </c>
      <c r="H784" s="1" t="s">
        <v>67</v>
      </c>
    </row>
    <row r="785" spans="1:9" x14ac:dyDescent="0.25">
      <c r="A785" s="1" t="s">
        <v>3069</v>
      </c>
      <c r="C785" s="1" t="s">
        <v>3070</v>
      </c>
      <c r="D785" s="1" t="s">
        <v>3074</v>
      </c>
      <c r="E785" s="2">
        <v>-837</v>
      </c>
      <c r="F785" s="1" t="s">
        <v>3072</v>
      </c>
      <c r="H785" s="1" t="s">
        <v>67</v>
      </c>
    </row>
    <row r="786" spans="1:9" x14ac:dyDescent="0.25">
      <c r="A786" s="1" t="s">
        <v>3069</v>
      </c>
      <c r="C786" s="1" t="s">
        <v>3075</v>
      </c>
      <c r="D786" s="1" t="s">
        <v>3075</v>
      </c>
      <c r="E786" s="2">
        <v>1000</v>
      </c>
      <c r="F786" s="1" t="s">
        <v>3076</v>
      </c>
      <c r="H786" s="1" t="s">
        <v>67</v>
      </c>
    </row>
    <row r="788" spans="1:9" x14ac:dyDescent="0.25">
      <c r="A788" s="9"/>
      <c r="B788" s="9"/>
      <c r="C788" s="9"/>
      <c r="D788" s="9"/>
      <c r="E788" s="10">
        <f>SUM(E771:E787)</f>
        <v>7748901.7199999997</v>
      </c>
      <c r="F788" s="10"/>
      <c r="G788" s="9"/>
      <c r="H788" s="9"/>
      <c r="I788" s="9"/>
    </row>
    <row r="790" spans="1:9" ht="19.5" thickBot="1" x14ac:dyDescent="0.35">
      <c r="A790" s="33"/>
      <c r="B790" s="33"/>
      <c r="C790" s="33"/>
      <c r="D790" s="34" t="s">
        <v>3105</v>
      </c>
      <c r="E790" s="35">
        <f>E769+E788</f>
        <v>52517446.789999999</v>
      </c>
      <c r="F790" s="33"/>
      <c r="G790" s="33"/>
      <c r="H790" s="33"/>
      <c r="I790" s="33"/>
    </row>
    <row r="791" spans="1:9" ht="16.5" thickTop="1" x14ac:dyDescent="0.25"/>
    <row r="792" spans="1:9" x14ac:dyDescent="0.25">
      <c r="A792" s="1" t="s">
        <v>3107</v>
      </c>
      <c r="B792" s="1" t="s">
        <v>3107</v>
      </c>
      <c r="C792" s="1" t="s">
        <v>961</v>
      </c>
      <c r="D792" s="1" t="s">
        <v>3110</v>
      </c>
      <c r="E792" s="2">
        <v>2890</v>
      </c>
      <c r="F792" s="1" t="s">
        <v>3111</v>
      </c>
      <c r="G792" s="1" t="s">
        <v>3112</v>
      </c>
      <c r="H792" s="1" t="s">
        <v>5</v>
      </c>
    </row>
    <row r="793" spans="1:9" x14ac:dyDescent="0.25">
      <c r="A793" s="1" t="s">
        <v>3108</v>
      </c>
      <c r="C793" s="1" t="s">
        <v>3109</v>
      </c>
      <c r="D793" s="1" t="s">
        <v>3109</v>
      </c>
      <c r="E793" s="2">
        <v>2032109.51</v>
      </c>
      <c r="F793" s="1" t="s">
        <v>3113</v>
      </c>
      <c r="H793" s="1" t="s">
        <v>67</v>
      </c>
    </row>
    <row r="795" spans="1:9" x14ac:dyDescent="0.25">
      <c r="A795" s="9"/>
      <c r="B795" s="9"/>
      <c r="C795" s="9"/>
      <c r="D795" s="9"/>
      <c r="E795" s="10">
        <f>SUM(E792:E794)</f>
        <v>2034999.51</v>
      </c>
      <c r="F795" s="10"/>
      <c r="G795" s="9"/>
      <c r="H795" s="9"/>
      <c r="I795" s="9"/>
    </row>
    <row r="797" spans="1:9" ht="19.5" thickBot="1" x14ac:dyDescent="0.35">
      <c r="A797" s="33"/>
      <c r="B797" s="33"/>
      <c r="C797" s="33"/>
      <c r="D797" s="34" t="s">
        <v>3106</v>
      </c>
      <c r="E797" s="35">
        <f>SUM(E790,E795)</f>
        <v>54552446.299999997</v>
      </c>
      <c r="F797" s="33"/>
      <c r="G797" s="33"/>
      <c r="H797" s="33"/>
      <c r="I797" s="33"/>
    </row>
    <row r="798" spans="1:9" ht="16.5" thickTop="1" x14ac:dyDescent="0.25"/>
  </sheetData>
  <phoneticPr fontId="8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AF3B8-8B8A-4E5B-91C3-9E041FCB7035}">
  <dimension ref="A1:I104"/>
  <sheetViews>
    <sheetView topLeftCell="A91" zoomScale="70" zoomScaleNormal="70" workbookViewId="0">
      <selection activeCell="D103" sqref="D103"/>
    </sheetView>
  </sheetViews>
  <sheetFormatPr defaultRowHeight="15.75" x14ac:dyDescent="0.25"/>
  <cols>
    <col min="1" max="1" width="12.85546875" style="1" bestFit="1" customWidth="1"/>
    <col min="2" max="2" width="14.5703125" style="1" bestFit="1" customWidth="1"/>
    <col min="3" max="3" width="45.42578125" style="1" customWidth="1"/>
    <col min="4" max="4" width="57.85546875" style="1" customWidth="1"/>
    <col min="5" max="5" width="15.85546875" style="2" bestFit="1" customWidth="1"/>
    <col min="6" max="6" width="15" style="1" customWidth="1"/>
    <col min="7" max="7" width="30.140625" style="1" bestFit="1" customWidth="1"/>
    <col min="8" max="8" width="6.42578125" style="1" bestFit="1" customWidth="1"/>
    <col min="9" max="9" width="27.140625" style="1" bestFit="1" customWidth="1"/>
    <col min="10" max="16384" width="9.140625" style="1"/>
  </cols>
  <sheetData>
    <row r="1" spans="1:9" ht="18.75" x14ac:dyDescent="0.3">
      <c r="A1" s="16" t="str">
        <f>SUMMARY!A1</f>
        <v>SPRINGHILL SUITES BOSTON LOGAN AIRPORT REVERE BEACH</v>
      </c>
    </row>
    <row r="2" spans="1:9" ht="18.75" x14ac:dyDescent="0.3">
      <c r="A2" s="15" t="s">
        <v>2982</v>
      </c>
    </row>
    <row r="3" spans="1:9" ht="18.75" x14ac:dyDescent="0.3">
      <c r="A3" s="15" t="s">
        <v>3023</v>
      </c>
    </row>
    <row r="6" spans="1:9" s="4" customFormat="1" x14ac:dyDescent="0.25">
      <c r="A6" s="4" t="s">
        <v>2962</v>
      </c>
      <c r="B6" s="4" t="s">
        <v>2963</v>
      </c>
      <c r="C6" s="4" t="s">
        <v>2964</v>
      </c>
      <c r="D6" s="4" t="s">
        <v>2965</v>
      </c>
      <c r="E6" s="5" t="s">
        <v>2966</v>
      </c>
      <c r="F6" s="4" t="s">
        <v>2967</v>
      </c>
      <c r="G6" s="4" t="s">
        <v>2968</v>
      </c>
      <c r="I6" s="4" t="s">
        <v>2975</v>
      </c>
    </row>
    <row r="7" spans="1:9" s="4" customFormat="1" x14ac:dyDescent="0.25">
      <c r="E7" s="5"/>
    </row>
    <row r="8" spans="1:9" x14ac:dyDescent="0.25">
      <c r="A8" s="1" t="s">
        <v>2016</v>
      </c>
      <c r="B8" s="1" t="s">
        <v>2016</v>
      </c>
      <c r="C8" s="1" t="s">
        <v>2017</v>
      </c>
      <c r="D8" s="1" t="s">
        <v>2018</v>
      </c>
      <c r="E8" s="2">
        <v>9703.16</v>
      </c>
      <c r="F8" s="1" t="s">
        <v>2019</v>
      </c>
      <c r="G8" s="1" t="s">
        <v>2020</v>
      </c>
      <c r="H8" s="1" t="s">
        <v>5</v>
      </c>
      <c r="I8" s="1" t="s">
        <v>2982</v>
      </c>
    </row>
    <row r="9" spans="1:9" x14ac:dyDescent="0.25">
      <c r="A9" s="1" t="s">
        <v>2075</v>
      </c>
      <c r="B9" s="1" t="s">
        <v>2075</v>
      </c>
      <c r="C9" s="1" t="s">
        <v>2017</v>
      </c>
      <c r="D9" s="1" t="s">
        <v>2076</v>
      </c>
      <c r="E9" s="2">
        <v>878.63</v>
      </c>
      <c r="F9" s="1" t="s">
        <v>2077</v>
      </c>
      <c r="G9" s="1" t="s">
        <v>2078</v>
      </c>
      <c r="H9" s="1" t="s">
        <v>5</v>
      </c>
      <c r="I9" s="1" t="s">
        <v>2982</v>
      </c>
    </row>
    <row r="10" spans="1:9" x14ac:dyDescent="0.25">
      <c r="A10" s="1" t="s">
        <v>2079</v>
      </c>
      <c r="B10" s="1" t="s">
        <v>2079</v>
      </c>
      <c r="C10" s="1" t="s">
        <v>2017</v>
      </c>
      <c r="D10" s="1" t="s">
        <v>2076</v>
      </c>
      <c r="E10" s="2">
        <v>441.23</v>
      </c>
      <c r="F10" s="1" t="s">
        <v>2080</v>
      </c>
      <c r="G10" s="1" t="s">
        <v>2081</v>
      </c>
      <c r="H10" s="1" t="s">
        <v>5</v>
      </c>
      <c r="I10" s="1" t="s">
        <v>2982</v>
      </c>
    </row>
    <row r="11" spans="1:9" x14ac:dyDescent="0.25">
      <c r="A11" s="1" t="s">
        <v>2093</v>
      </c>
      <c r="B11" s="1" t="s">
        <v>2093</v>
      </c>
      <c r="C11" s="1" t="s">
        <v>2017</v>
      </c>
      <c r="D11" s="1" t="s">
        <v>2096</v>
      </c>
      <c r="E11" s="2">
        <v>419.87</v>
      </c>
      <c r="F11" s="1" t="s">
        <v>2097</v>
      </c>
      <c r="G11" s="1" t="s">
        <v>2098</v>
      </c>
      <c r="H11" s="1" t="s">
        <v>5</v>
      </c>
      <c r="I11" s="1" t="s">
        <v>2982</v>
      </c>
    </row>
    <row r="12" spans="1:9" x14ac:dyDescent="0.25">
      <c r="A12" s="1" t="s">
        <v>2169</v>
      </c>
      <c r="B12" s="1" t="s">
        <v>2169</v>
      </c>
      <c r="C12" s="1" t="s">
        <v>2017</v>
      </c>
      <c r="D12" s="1" t="s">
        <v>2170</v>
      </c>
      <c r="E12" s="2">
        <v>254.43</v>
      </c>
      <c r="F12" s="1" t="s">
        <v>2171</v>
      </c>
      <c r="G12" s="1" t="s">
        <v>2172</v>
      </c>
      <c r="H12" s="1" t="s">
        <v>5</v>
      </c>
      <c r="I12" s="1" t="s">
        <v>2982</v>
      </c>
    </row>
    <row r="13" spans="1:9" x14ac:dyDescent="0.25">
      <c r="A13" s="1" t="s">
        <v>2396</v>
      </c>
      <c r="B13" s="1" t="s">
        <v>2213</v>
      </c>
      <c r="C13" s="1" t="s">
        <v>2017</v>
      </c>
      <c r="D13" s="1" t="s">
        <v>2434</v>
      </c>
      <c r="E13" s="2">
        <v>910.05</v>
      </c>
      <c r="F13" s="1" t="s">
        <v>2435</v>
      </c>
      <c r="G13" s="1" t="s">
        <v>2436</v>
      </c>
      <c r="H13" s="1" t="s">
        <v>5</v>
      </c>
      <c r="I13" s="1" t="s">
        <v>2982</v>
      </c>
    </row>
    <row r="14" spans="1:9" x14ac:dyDescent="0.25">
      <c r="A14" s="1" t="s">
        <v>2523</v>
      </c>
      <c r="B14" s="1" t="s">
        <v>2016</v>
      </c>
      <c r="C14" s="1" t="s">
        <v>2017</v>
      </c>
      <c r="D14" s="1" t="s">
        <v>2546</v>
      </c>
      <c r="E14" s="2">
        <v>-7277.16</v>
      </c>
      <c r="F14" s="1" t="s">
        <v>2547</v>
      </c>
      <c r="G14" s="1" t="s">
        <v>2548</v>
      </c>
      <c r="H14" s="1" t="s">
        <v>5</v>
      </c>
      <c r="I14" s="1" t="s">
        <v>2982</v>
      </c>
    </row>
    <row r="16" spans="1:9" x14ac:dyDescent="0.25">
      <c r="A16" s="9"/>
      <c r="B16" s="9"/>
      <c r="C16" s="9"/>
      <c r="D16" s="9"/>
      <c r="E16" s="10">
        <f>SUM(E8:E15)</f>
        <v>5330.2099999999991</v>
      </c>
      <c r="F16" s="9"/>
      <c r="G16" s="9"/>
      <c r="H16" s="9"/>
      <c r="I16" s="9"/>
    </row>
    <row r="17" spans="1:9" x14ac:dyDescent="0.25">
      <c r="A17" s="3"/>
      <c r="B17" s="3"/>
      <c r="C17" s="3"/>
      <c r="D17" s="3"/>
      <c r="E17" s="19"/>
      <c r="F17" s="3"/>
      <c r="G17" s="3"/>
      <c r="H17" s="3"/>
      <c r="I17" s="3"/>
    </row>
    <row r="18" spans="1:9" x14ac:dyDescent="0.25">
      <c r="A18" s="1" t="s">
        <v>1325</v>
      </c>
      <c r="B18" s="1" t="s">
        <v>1325</v>
      </c>
      <c r="C18" s="1" t="s">
        <v>1330</v>
      </c>
      <c r="D18" s="1" t="s">
        <v>1331</v>
      </c>
      <c r="E18" s="2">
        <v>1811.24</v>
      </c>
      <c r="F18" s="1" t="s">
        <v>1332</v>
      </c>
      <c r="G18" s="1" t="s">
        <v>1333</v>
      </c>
      <c r="H18" s="1" t="s">
        <v>5</v>
      </c>
      <c r="I18" s="1" t="s">
        <v>2979</v>
      </c>
    </row>
    <row r="19" spans="1:9" x14ac:dyDescent="0.25">
      <c r="E19" s="1"/>
      <c r="F19" s="2"/>
    </row>
    <row r="20" spans="1:9" x14ac:dyDescent="0.25">
      <c r="A20" s="9"/>
      <c r="B20" s="9"/>
      <c r="C20" s="9"/>
      <c r="D20" s="9"/>
      <c r="E20" s="10">
        <f>SUM(E18:E19)</f>
        <v>1811.24</v>
      </c>
      <c r="F20" s="10"/>
      <c r="G20" s="9"/>
      <c r="H20" s="9"/>
      <c r="I20" s="9"/>
    </row>
    <row r="21" spans="1:9" x14ac:dyDescent="0.25">
      <c r="E21" s="1"/>
      <c r="F21" s="2"/>
    </row>
    <row r="22" spans="1:9" x14ac:dyDescent="0.25">
      <c r="A22" s="1" t="s">
        <v>1365</v>
      </c>
      <c r="B22" s="1" t="s">
        <v>1369</v>
      </c>
      <c r="C22" s="1" t="s">
        <v>1370</v>
      </c>
      <c r="D22" s="1" t="s">
        <v>1371</v>
      </c>
      <c r="E22" s="2">
        <v>579.80999999999995</v>
      </c>
      <c r="F22" s="1" t="s">
        <v>1372</v>
      </c>
      <c r="G22" s="1" t="s">
        <v>1373</v>
      </c>
      <c r="H22" s="1" t="s">
        <v>5</v>
      </c>
      <c r="I22" s="1" t="s">
        <v>2982</v>
      </c>
    </row>
    <row r="24" spans="1:9" x14ac:dyDescent="0.25">
      <c r="A24" s="9"/>
      <c r="B24" s="9"/>
      <c r="C24" s="9"/>
      <c r="D24" s="9"/>
      <c r="E24" s="10">
        <f>SUM(E22:E23)</f>
        <v>579.80999999999995</v>
      </c>
      <c r="F24" s="9"/>
      <c r="G24" s="9"/>
      <c r="H24" s="9"/>
      <c r="I24" s="9"/>
    </row>
    <row r="26" spans="1:9" x14ac:dyDescent="0.25">
      <c r="A26" s="1" t="s">
        <v>1374</v>
      </c>
      <c r="B26" s="1" t="s">
        <v>1374</v>
      </c>
      <c r="C26" s="1" t="s">
        <v>1379</v>
      </c>
      <c r="D26" s="1" t="s">
        <v>1380</v>
      </c>
      <c r="E26" s="2">
        <v>3024.39</v>
      </c>
      <c r="F26" s="1" t="s">
        <v>1381</v>
      </c>
      <c r="G26" s="1" t="s">
        <v>1382</v>
      </c>
      <c r="H26" s="1" t="s">
        <v>5</v>
      </c>
      <c r="I26" s="1" t="s">
        <v>2982</v>
      </c>
    </row>
    <row r="27" spans="1:9" x14ac:dyDescent="0.25">
      <c r="A27" s="1" t="s">
        <v>1747</v>
      </c>
      <c r="B27" s="1" t="s">
        <v>1747</v>
      </c>
      <c r="C27" s="1" t="s">
        <v>1379</v>
      </c>
      <c r="D27" s="1" t="s">
        <v>1748</v>
      </c>
      <c r="E27" s="2">
        <v>924.5</v>
      </c>
      <c r="F27" s="1" t="s">
        <v>1749</v>
      </c>
      <c r="G27" s="1" t="s">
        <v>1750</v>
      </c>
      <c r="H27" s="1" t="s">
        <v>5</v>
      </c>
      <c r="I27" s="1" t="s">
        <v>2982</v>
      </c>
    </row>
    <row r="28" spans="1:9" x14ac:dyDescent="0.25">
      <c r="A28" s="1" t="s">
        <v>1821</v>
      </c>
      <c r="B28" s="1" t="s">
        <v>1821</v>
      </c>
      <c r="C28" s="1" t="s">
        <v>1379</v>
      </c>
      <c r="D28" s="1" t="s">
        <v>1822</v>
      </c>
      <c r="E28" s="2">
        <v>1495.12</v>
      </c>
      <c r="F28" s="1" t="s">
        <v>1823</v>
      </c>
      <c r="G28" s="1" t="s">
        <v>1824</v>
      </c>
      <c r="H28" s="1" t="s">
        <v>5</v>
      </c>
      <c r="I28" s="1" t="s">
        <v>2982</v>
      </c>
    </row>
    <row r="29" spans="1:9" x14ac:dyDescent="0.25">
      <c r="A29" s="1" t="s">
        <v>2122</v>
      </c>
      <c r="B29" s="1" t="s">
        <v>2122</v>
      </c>
      <c r="C29" s="1" t="s">
        <v>1379</v>
      </c>
      <c r="D29" s="1" t="s">
        <v>2126</v>
      </c>
      <c r="E29" s="2">
        <v>650.78</v>
      </c>
      <c r="F29" s="1" t="s">
        <v>2127</v>
      </c>
      <c r="G29" s="1" t="s">
        <v>2128</v>
      </c>
      <c r="H29" s="1" t="s">
        <v>5</v>
      </c>
      <c r="I29" s="1" t="s">
        <v>2982</v>
      </c>
    </row>
    <row r="31" spans="1:9" x14ac:dyDescent="0.25">
      <c r="A31" s="9"/>
      <c r="B31" s="9"/>
      <c r="C31" s="9"/>
      <c r="D31" s="9"/>
      <c r="E31" s="10">
        <f>SUM(E26:E30)</f>
        <v>6094.79</v>
      </c>
      <c r="F31" s="9"/>
      <c r="G31" s="9"/>
      <c r="H31" s="9"/>
      <c r="I31" s="9"/>
    </row>
    <row r="33" spans="1:9" x14ac:dyDescent="0.25">
      <c r="A33" s="1" t="s">
        <v>1798</v>
      </c>
      <c r="B33" s="1" t="s">
        <v>1798</v>
      </c>
      <c r="C33" s="1" t="s">
        <v>1799</v>
      </c>
      <c r="D33" s="1" t="s">
        <v>1800</v>
      </c>
      <c r="E33" s="2">
        <v>4496.7299999999996</v>
      </c>
      <c r="F33" s="1" t="s">
        <v>1801</v>
      </c>
      <c r="G33" s="1" t="s">
        <v>1802</v>
      </c>
      <c r="H33" s="1" t="s">
        <v>5</v>
      </c>
      <c r="I33" s="1" t="s">
        <v>2982</v>
      </c>
    </row>
    <row r="34" spans="1:9" x14ac:dyDescent="0.25">
      <c r="A34" s="1" t="s">
        <v>2187</v>
      </c>
      <c r="B34" s="1" t="s">
        <v>2187</v>
      </c>
      <c r="C34" s="1" t="s">
        <v>1799</v>
      </c>
      <c r="D34" s="1" t="s">
        <v>2188</v>
      </c>
      <c r="E34" s="2">
        <v>7096.72</v>
      </c>
      <c r="F34" s="1" t="s">
        <v>2189</v>
      </c>
      <c r="G34" s="1" t="s">
        <v>2190</v>
      </c>
      <c r="H34" s="1" t="s">
        <v>5</v>
      </c>
      <c r="I34" s="1" t="s">
        <v>2982</v>
      </c>
    </row>
    <row r="36" spans="1:9" x14ac:dyDescent="0.25">
      <c r="A36" s="9"/>
      <c r="B36" s="9"/>
      <c r="C36" s="9"/>
      <c r="D36" s="9"/>
      <c r="E36" s="10">
        <f>SUM(E33:E35)</f>
        <v>11593.45</v>
      </c>
      <c r="F36" s="9"/>
      <c r="G36" s="9"/>
      <c r="H36" s="9"/>
      <c r="I36" s="9"/>
    </row>
    <row r="38" spans="1:9" x14ac:dyDescent="0.25">
      <c r="A38" s="1" t="s">
        <v>2042</v>
      </c>
      <c r="B38" s="1" t="s">
        <v>2006</v>
      </c>
      <c r="C38" s="1" t="s">
        <v>2048</v>
      </c>
      <c r="D38" s="1" t="s">
        <v>2049</v>
      </c>
      <c r="E38" s="2">
        <v>7194.01</v>
      </c>
      <c r="F38" s="1" t="s">
        <v>2050</v>
      </c>
      <c r="G38" s="1" t="s">
        <v>2051</v>
      </c>
      <c r="H38" s="1" t="s">
        <v>5</v>
      </c>
      <c r="I38" s="1" t="s">
        <v>2982</v>
      </c>
    </row>
    <row r="39" spans="1:9" x14ac:dyDescent="0.25">
      <c r="A39" s="1" t="s">
        <v>2042</v>
      </c>
      <c r="B39" s="1" t="s">
        <v>2052</v>
      </c>
      <c r="C39" s="1" t="s">
        <v>2048</v>
      </c>
      <c r="D39" s="1" t="s">
        <v>2049</v>
      </c>
      <c r="E39" s="2">
        <v>14557.04</v>
      </c>
      <c r="F39" s="1" t="s">
        <v>2053</v>
      </c>
      <c r="G39" s="1" t="s">
        <v>2054</v>
      </c>
      <c r="H39" s="1" t="s">
        <v>5</v>
      </c>
      <c r="I39" s="1" t="s">
        <v>2982</v>
      </c>
    </row>
    <row r="40" spans="1:9" x14ac:dyDescent="0.25">
      <c r="A40" s="1" t="s">
        <v>2061</v>
      </c>
      <c r="B40" s="1" t="s">
        <v>2061</v>
      </c>
      <c r="C40" s="1" t="s">
        <v>2048</v>
      </c>
      <c r="D40" s="1" t="s">
        <v>2065</v>
      </c>
      <c r="E40" s="2">
        <v>4183.53</v>
      </c>
      <c r="F40" s="1" t="s">
        <v>2066</v>
      </c>
      <c r="G40" s="1" t="s">
        <v>2067</v>
      </c>
      <c r="H40" s="1" t="s">
        <v>5</v>
      </c>
      <c r="I40" s="1" t="s">
        <v>2982</v>
      </c>
    </row>
    <row r="42" spans="1:9" x14ac:dyDescent="0.25">
      <c r="A42" s="9"/>
      <c r="B42" s="9"/>
      <c r="C42" s="9"/>
      <c r="D42" s="9"/>
      <c r="E42" s="10">
        <f>SUM(E38:E41)</f>
        <v>25934.58</v>
      </c>
      <c r="F42" s="9"/>
      <c r="G42" s="9"/>
      <c r="H42" s="9"/>
      <c r="I42" s="9"/>
    </row>
    <row r="44" spans="1:9" x14ac:dyDescent="0.25">
      <c r="A44" s="1" t="s">
        <v>1433</v>
      </c>
      <c r="B44" s="1" t="s">
        <v>1433</v>
      </c>
      <c r="C44" s="1" t="s">
        <v>1434</v>
      </c>
      <c r="D44" s="1" t="s">
        <v>1435</v>
      </c>
      <c r="E44" s="2">
        <v>1447</v>
      </c>
      <c r="F44" s="1" t="s">
        <v>1436</v>
      </c>
      <c r="G44" s="1" t="s">
        <v>1437</v>
      </c>
      <c r="H44" s="1" t="s">
        <v>5</v>
      </c>
      <c r="I44" s="1" t="s">
        <v>2982</v>
      </c>
    </row>
    <row r="46" spans="1:9" x14ac:dyDescent="0.25">
      <c r="A46" s="9"/>
      <c r="B46" s="9"/>
      <c r="C46" s="9"/>
      <c r="D46" s="9"/>
      <c r="E46" s="10">
        <f>SUM(E44:E45)</f>
        <v>1447</v>
      </c>
      <c r="F46" s="9"/>
      <c r="G46" s="9"/>
      <c r="H46" s="9"/>
      <c r="I46" s="9"/>
    </row>
    <row r="48" spans="1:9" x14ac:dyDescent="0.25">
      <c r="A48" s="1" t="s">
        <v>2642</v>
      </c>
      <c r="B48" s="1" t="s">
        <v>2623</v>
      </c>
      <c r="C48" s="1" t="s">
        <v>2675</v>
      </c>
      <c r="D48" s="1" t="s">
        <v>2676</v>
      </c>
      <c r="E48" s="2">
        <v>100</v>
      </c>
      <c r="F48" s="1" t="s">
        <v>2677</v>
      </c>
      <c r="G48" s="1" t="s">
        <v>2678</v>
      </c>
      <c r="H48" s="1" t="s">
        <v>5</v>
      </c>
      <c r="I48" s="1" t="s">
        <v>2982</v>
      </c>
    </row>
    <row r="49" spans="1:9" x14ac:dyDescent="0.25">
      <c r="A49" s="1" t="s">
        <v>2642</v>
      </c>
      <c r="B49" s="1" t="s">
        <v>2623</v>
      </c>
      <c r="C49" s="1" t="s">
        <v>2675</v>
      </c>
      <c r="D49" s="1" t="s">
        <v>2679</v>
      </c>
      <c r="E49" s="2">
        <v>25</v>
      </c>
      <c r="F49" s="1" t="s">
        <v>2680</v>
      </c>
      <c r="G49" s="1" t="s">
        <v>2681</v>
      </c>
      <c r="H49" s="1" t="s">
        <v>5</v>
      </c>
      <c r="I49" s="1" t="s">
        <v>2982</v>
      </c>
    </row>
    <row r="51" spans="1:9" x14ac:dyDescent="0.25">
      <c r="A51" s="9"/>
      <c r="B51" s="9"/>
      <c r="C51" s="9"/>
      <c r="D51" s="9"/>
      <c r="E51" s="10">
        <f>SUM(E48:E50)</f>
        <v>125</v>
      </c>
      <c r="F51" s="9"/>
      <c r="G51" s="9"/>
      <c r="H51" s="9"/>
      <c r="I51" s="9"/>
    </row>
    <row r="53" spans="1:9" x14ac:dyDescent="0.25">
      <c r="A53" s="1" t="s">
        <v>2578</v>
      </c>
      <c r="C53" s="1" t="s">
        <v>2579</v>
      </c>
      <c r="D53" s="1" t="s">
        <v>2580</v>
      </c>
      <c r="E53" s="2">
        <v>-4100</v>
      </c>
      <c r="F53" s="1" t="s">
        <v>2581</v>
      </c>
      <c r="H53" s="1" t="s">
        <v>67</v>
      </c>
      <c r="I53" s="6" t="s">
        <v>2982</v>
      </c>
    </row>
    <row r="55" spans="1:9" x14ac:dyDescent="0.25">
      <c r="A55" s="9"/>
      <c r="B55" s="9"/>
      <c r="C55" s="9"/>
      <c r="D55" s="9"/>
      <c r="E55" s="10">
        <f>SUM(E53:E54)</f>
        <v>-4100</v>
      </c>
      <c r="F55" s="9"/>
      <c r="G55" s="9"/>
      <c r="H55" s="9"/>
      <c r="I55" s="9"/>
    </row>
    <row r="57" spans="1:9" x14ac:dyDescent="0.25">
      <c r="A57" s="1" t="s">
        <v>2560</v>
      </c>
      <c r="B57" s="1" t="s">
        <v>2564</v>
      </c>
      <c r="C57" s="1" t="s">
        <v>2565</v>
      </c>
      <c r="E57" s="2">
        <v>1525</v>
      </c>
      <c r="F57" s="1" t="s">
        <v>2566</v>
      </c>
      <c r="G57" s="1" t="s">
        <v>2567</v>
      </c>
      <c r="H57" s="1" t="s">
        <v>5</v>
      </c>
      <c r="I57" s="6" t="s">
        <v>2982</v>
      </c>
    </row>
    <row r="59" spans="1:9" x14ac:dyDescent="0.25">
      <c r="A59" s="9"/>
      <c r="B59" s="9"/>
      <c r="C59" s="9"/>
      <c r="D59" s="9"/>
      <c r="E59" s="10">
        <f>SUM(E57:E58)</f>
        <v>1525</v>
      </c>
      <c r="F59" s="9"/>
      <c r="G59" s="9"/>
      <c r="H59" s="9"/>
      <c r="I59" s="9"/>
    </row>
    <row r="61" spans="1:9" x14ac:dyDescent="0.25">
      <c r="A61" s="1" t="s">
        <v>2337</v>
      </c>
      <c r="B61" s="1" t="s">
        <v>2337</v>
      </c>
      <c r="C61" s="1" t="s">
        <v>2344</v>
      </c>
      <c r="D61" s="1" t="s">
        <v>2345</v>
      </c>
      <c r="E61" s="2">
        <v>459.64</v>
      </c>
      <c r="F61" s="1" t="s">
        <v>2346</v>
      </c>
      <c r="G61" s="1" t="s">
        <v>2347</v>
      </c>
      <c r="H61" s="1" t="s">
        <v>5</v>
      </c>
      <c r="I61" s="1" t="s">
        <v>2982</v>
      </c>
    </row>
    <row r="63" spans="1:9" x14ac:dyDescent="0.25">
      <c r="A63" s="9"/>
      <c r="B63" s="9"/>
      <c r="C63" s="9"/>
      <c r="D63" s="9"/>
      <c r="E63" s="10">
        <f>SUM(E61:E62)</f>
        <v>459.64</v>
      </c>
      <c r="F63" s="9"/>
      <c r="G63" s="9"/>
      <c r="H63" s="9"/>
      <c r="I63" s="9"/>
    </row>
    <row r="65" spans="1:9" x14ac:dyDescent="0.25">
      <c r="A65" s="1" t="s">
        <v>2270</v>
      </c>
      <c r="B65" s="1" t="s">
        <v>2270</v>
      </c>
      <c r="C65" s="1" t="s">
        <v>2294</v>
      </c>
      <c r="E65" s="2">
        <v>134.66999999999999</v>
      </c>
      <c r="F65" s="1" t="s">
        <v>2295</v>
      </c>
      <c r="G65" s="1" t="s">
        <v>2296</v>
      </c>
      <c r="H65" s="1" t="s">
        <v>5</v>
      </c>
      <c r="I65" s="6" t="s">
        <v>2982</v>
      </c>
    </row>
    <row r="66" spans="1:9" x14ac:dyDescent="0.25">
      <c r="A66" s="1" t="s">
        <v>2305</v>
      </c>
      <c r="B66" s="1" t="s">
        <v>2305</v>
      </c>
      <c r="C66" s="1" t="s">
        <v>2294</v>
      </c>
      <c r="E66" s="2">
        <v>1340.91</v>
      </c>
      <c r="F66" s="1" t="s">
        <v>2315</v>
      </c>
      <c r="G66" s="1" t="s">
        <v>2316</v>
      </c>
      <c r="H66" s="1" t="s">
        <v>5</v>
      </c>
      <c r="I66" s="6" t="s">
        <v>2982</v>
      </c>
    </row>
    <row r="67" spans="1:9" x14ac:dyDescent="0.25">
      <c r="A67" s="1" t="s">
        <v>2305</v>
      </c>
      <c r="B67" s="1" t="s">
        <v>2305</v>
      </c>
      <c r="C67" s="1" t="s">
        <v>2294</v>
      </c>
      <c r="E67" s="2">
        <v>9239.59</v>
      </c>
      <c r="F67" s="1" t="s">
        <v>2317</v>
      </c>
      <c r="G67" s="1" t="s">
        <v>2318</v>
      </c>
      <c r="H67" s="1" t="s">
        <v>5</v>
      </c>
      <c r="I67" s="6" t="s">
        <v>2982</v>
      </c>
    </row>
    <row r="68" spans="1:9" x14ac:dyDescent="0.25">
      <c r="A68" s="1" t="s">
        <v>2305</v>
      </c>
      <c r="B68" s="1" t="s">
        <v>2305</v>
      </c>
      <c r="C68" s="1" t="s">
        <v>2294</v>
      </c>
      <c r="E68" s="2">
        <v>9872.85</v>
      </c>
      <c r="F68" s="1" t="s">
        <v>2319</v>
      </c>
      <c r="G68" s="1" t="s">
        <v>2320</v>
      </c>
      <c r="H68" s="1" t="s">
        <v>5</v>
      </c>
      <c r="I68" s="6" t="s">
        <v>2982</v>
      </c>
    </row>
    <row r="69" spans="1:9" x14ac:dyDescent="0.25">
      <c r="A69" s="1" t="s">
        <v>2305</v>
      </c>
      <c r="B69" s="1" t="s">
        <v>2305</v>
      </c>
      <c r="C69" s="1" t="s">
        <v>2294</v>
      </c>
      <c r="E69" s="2">
        <v>281.52</v>
      </c>
      <c r="F69" s="1" t="s">
        <v>2321</v>
      </c>
      <c r="G69" s="1" t="s">
        <v>2322</v>
      </c>
      <c r="H69" s="1" t="s">
        <v>5</v>
      </c>
      <c r="I69" s="6" t="s">
        <v>2982</v>
      </c>
    </row>
    <row r="70" spans="1:9" x14ac:dyDescent="0.25">
      <c r="A70" s="1" t="s">
        <v>2323</v>
      </c>
      <c r="B70" s="1" t="s">
        <v>2323</v>
      </c>
      <c r="C70" s="1" t="s">
        <v>2294</v>
      </c>
      <c r="E70" s="2">
        <v>203.84</v>
      </c>
      <c r="F70" s="1" t="s">
        <v>2324</v>
      </c>
      <c r="G70" s="1" t="s">
        <v>2325</v>
      </c>
      <c r="H70" s="1" t="s">
        <v>5</v>
      </c>
      <c r="I70" s="6" t="s">
        <v>2982</v>
      </c>
    </row>
    <row r="71" spans="1:9" x14ac:dyDescent="0.25">
      <c r="A71" s="1" t="s">
        <v>2323</v>
      </c>
      <c r="B71" s="1" t="s">
        <v>2323</v>
      </c>
      <c r="C71" s="1" t="s">
        <v>2294</v>
      </c>
      <c r="E71" s="2">
        <v>6.11</v>
      </c>
      <c r="F71" s="1" t="s">
        <v>2326</v>
      </c>
      <c r="G71" s="1" t="s">
        <v>2327</v>
      </c>
      <c r="H71" s="1" t="s">
        <v>5</v>
      </c>
      <c r="I71" s="6" t="s">
        <v>2982</v>
      </c>
    </row>
    <row r="72" spans="1:9" x14ac:dyDescent="0.25">
      <c r="A72" s="1" t="s">
        <v>2328</v>
      </c>
      <c r="B72" s="1" t="s">
        <v>2328</v>
      </c>
      <c r="C72" s="1" t="s">
        <v>2294</v>
      </c>
      <c r="E72" s="2">
        <v>120.38</v>
      </c>
      <c r="F72" s="1" t="s">
        <v>2329</v>
      </c>
      <c r="G72" s="1" t="s">
        <v>2330</v>
      </c>
      <c r="H72" s="1" t="s">
        <v>5</v>
      </c>
      <c r="I72" s="6" t="s">
        <v>2982</v>
      </c>
    </row>
    <row r="73" spans="1:9" x14ac:dyDescent="0.25">
      <c r="A73" s="1" t="s">
        <v>2331</v>
      </c>
      <c r="B73" s="1" t="s">
        <v>2331</v>
      </c>
      <c r="C73" s="1" t="s">
        <v>2294</v>
      </c>
      <c r="E73" s="2">
        <v>39.1</v>
      </c>
      <c r="F73" s="1" t="s">
        <v>2335</v>
      </c>
      <c r="G73" s="1" t="s">
        <v>2336</v>
      </c>
      <c r="H73" s="1" t="s">
        <v>5</v>
      </c>
      <c r="I73" s="6" t="s">
        <v>2982</v>
      </c>
    </row>
    <row r="74" spans="1:9" x14ac:dyDescent="0.25">
      <c r="A74" s="1" t="s">
        <v>2337</v>
      </c>
      <c r="B74" s="1" t="s">
        <v>2337</v>
      </c>
      <c r="C74" s="1" t="s">
        <v>2294</v>
      </c>
      <c r="E74" s="2">
        <v>264.72000000000003</v>
      </c>
      <c r="F74" s="1" t="s">
        <v>2348</v>
      </c>
      <c r="G74" s="1" t="s">
        <v>2349</v>
      </c>
      <c r="H74" s="1" t="s">
        <v>5</v>
      </c>
      <c r="I74" s="6" t="s">
        <v>2982</v>
      </c>
    </row>
    <row r="75" spans="1:9" x14ac:dyDescent="0.25">
      <c r="A75" s="1" t="s">
        <v>2453</v>
      </c>
      <c r="B75" s="1" t="s">
        <v>2453</v>
      </c>
      <c r="C75" s="1" t="s">
        <v>2294</v>
      </c>
      <c r="E75" s="2">
        <v>322.52999999999997</v>
      </c>
      <c r="F75" s="1" t="s">
        <v>2454</v>
      </c>
      <c r="G75" s="1" t="s">
        <v>2455</v>
      </c>
      <c r="H75" s="1" t="s">
        <v>5</v>
      </c>
      <c r="I75" s="6" t="s">
        <v>2982</v>
      </c>
    </row>
    <row r="76" spans="1:9" x14ac:dyDescent="0.25">
      <c r="A76" s="1" t="s">
        <v>2453</v>
      </c>
      <c r="B76" s="1" t="s">
        <v>2453</v>
      </c>
      <c r="C76" s="1" t="s">
        <v>2294</v>
      </c>
      <c r="E76" s="2">
        <v>414.97</v>
      </c>
      <c r="F76" s="1" t="s">
        <v>2456</v>
      </c>
      <c r="G76" s="1" t="s">
        <v>2457</v>
      </c>
      <c r="H76" s="1" t="s">
        <v>5</v>
      </c>
      <c r="I76" s="6" t="s">
        <v>2982</v>
      </c>
    </row>
    <row r="77" spans="1:9" x14ac:dyDescent="0.25">
      <c r="A77" s="1" t="s">
        <v>2453</v>
      </c>
      <c r="B77" s="1" t="s">
        <v>2453</v>
      </c>
      <c r="C77" s="1" t="s">
        <v>2294</v>
      </c>
      <c r="E77" s="2">
        <v>9.86</v>
      </c>
      <c r="F77" s="1" t="s">
        <v>2458</v>
      </c>
      <c r="G77" s="1" t="s">
        <v>2459</v>
      </c>
      <c r="H77" s="1" t="s">
        <v>5</v>
      </c>
      <c r="I77" s="6" t="s">
        <v>2982</v>
      </c>
    </row>
    <row r="78" spans="1:9" x14ac:dyDescent="0.25">
      <c r="A78" s="1" t="s">
        <v>2460</v>
      </c>
      <c r="B78" s="1" t="s">
        <v>2460</v>
      </c>
      <c r="C78" s="1" t="s">
        <v>2294</v>
      </c>
      <c r="E78" s="2">
        <v>61.12</v>
      </c>
      <c r="F78" s="1" t="s">
        <v>2461</v>
      </c>
      <c r="G78" s="1" t="s">
        <v>2462</v>
      </c>
      <c r="H78" s="1" t="s">
        <v>5</v>
      </c>
      <c r="I78" s="6" t="s">
        <v>2982</v>
      </c>
    </row>
    <row r="79" spans="1:9" x14ac:dyDescent="0.25">
      <c r="A79" s="1" t="s">
        <v>2465</v>
      </c>
      <c r="B79" s="1" t="s">
        <v>2465</v>
      </c>
      <c r="C79" s="1" t="s">
        <v>2294</v>
      </c>
      <c r="E79" s="2">
        <v>9.86</v>
      </c>
      <c r="F79" s="1" t="s">
        <v>2475</v>
      </c>
      <c r="G79" s="1" t="s">
        <v>2476</v>
      </c>
      <c r="H79" s="1" t="s">
        <v>5</v>
      </c>
      <c r="I79" s="6" t="s">
        <v>2982</v>
      </c>
    </row>
    <row r="80" spans="1:9" x14ac:dyDescent="0.25">
      <c r="A80" s="1" t="s">
        <v>2477</v>
      </c>
      <c r="B80" s="1" t="s">
        <v>2477</v>
      </c>
      <c r="C80" s="1" t="s">
        <v>2294</v>
      </c>
      <c r="E80" s="2">
        <v>90.3</v>
      </c>
      <c r="F80" s="1" t="s">
        <v>2480</v>
      </c>
      <c r="G80" s="1" t="s">
        <v>2481</v>
      </c>
      <c r="H80" s="1" t="s">
        <v>5</v>
      </c>
      <c r="I80" s="6" t="s">
        <v>2982</v>
      </c>
    </row>
    <row r="81" spans="1:9" x14ac:dyDescent="0.25">
      <c r="A81" s="1" t="s">
        <v>2487</v>
      </c>
      <c r="B81" s="1" t="s">
        <v>2487</v>
      </c>
      <c r="C81" s="1" t="s">
        <v>2294</v>
      </c>
      <c r="E81" s="2">
        <v>1726.91</v>
      </c>
      <c r="F81" s="1" t="s">
        <v>2488</v>
      </c>
      <c r="G81" s="1" t="s">
        <v>2489</v>
      </c>
      <c r="H81" s="1" t="s">
        <v>5</v>
      </c>
      <c r="I81" s="6" t="s">
        <v>2982</v>
      </c>
    </row>
    <row r="82" spans="1:9" x14ac:dyDescent="0.25">
      <c r="A82" s="1" t="s">
        <v>2487</v>
      </c>
      <c r="B82" s="1" t="s">
        <v>2487</v>
      </c>
      <c r="C82" s="1" t="s">
        <v>2294</v>
      </c>
      <c r="E82" s="2">
        <v>47.92</v>
      </c>
      <c r="F82" s="1" t="s">
        <v>2490</v>
      </c>
      <c r="G82" s="1" t="s">
        <v>2491</v>
      </c>
      <c r="H82" s="1" t="s">
        <v>5</v>
      </c>
      <c r="I82" s="6" t="s">
        <v>2982</v>
      </c>
    </row>
    <row r="83" spans="1:9" x14ac:dyDescent="0.25">
      <c r="A83" s="1" t="s">
        <v>2500</v>
      </c>
      <c r="B83" s="1" t="s">
        <v>2500</v>
      </c>
      <c r="C83" s="1" t="s">
        <v>2294</v>
      </c>
      <c r="E83" s="2">
        <v>1031.79</v>
      </c>
      <c r="F83" s="1" t="s">
        <v>2504</v>
      </c>
      <c r="G83" s="1" t="s">
        <v>2505</v>
      </c>
      <c r="H83" s="1" t="s">
        <v>5</v>
      </c>
      <c r="I83" s="6" t="s">
        <v>2982</v>
      </c>
    </row>
    <row r="84" spans="1:9" x14ac:dyDescent="0.25">
      <c r="A84" s="1" t="s">
        <v>2523</v>
      </c>
      <c r="B84" s="1" t="s">
        <v>2549</v>
      </c>
      <c r="C84" s="1" t="s">
        <v>2294</v>
      </c>
      <c r="E84" s="2">
        <v>197.61</v>
      </c>
      <c r="F84" s="1" t="s">
        <v>2550</v>
      </c>
      <c r="G84" s="1" t="s">
        <v>2551</v>
      </c>
      <c r="H84" s="1" t="s">
        <v>5</v>
      </c>
      <c r="I84" s="6" t="s">
        <v>2982</v>
      </c>
    </row>
    <row r="85" spans="1:9" x14ac:dyDescent="0.25">
      <c r="A85" s="1" t="s">
        <v>2605</v>
      </c>
      <c r="B85" s="1" t="s">
        <v>2589</v>
      </c>
      <c r="C85" s="1" t="s">
        <v>2294</v>
      </c>
      <c r="E85" s="2">
        <v>523.41999999999996</v>
      </c>
      <c r="F85" s="1" t="s">
        <v>2606</v>
      </c>
      <c r="G85" s="1" t="s">
        <v>2607</v>
      </c>
      <c r="H85" s="1" t="s">
        <v>5</v>
      </c>
      <c r="I85" s="6" t="s">
        <v>2982</v>
      </c>
    </row>
    <row r="86" spans="1:9" x14ac:dyDescent="0.25">
      <c r="A86" s="1" t="s">
        <v>2605</v>
      </c>
      <c r="B86" s="1" t="s">
        <v>2589</v>
      </c>
      <c r="C86" s="1" t="s">
        <v>2294</v>
      </c>
      <c r="E86" s="2">
        <v>102.59</v>
      </c>
      <c r="F86" s="1" t="s">
        <v>2608</v>
      </c>
      <c r="G86" s="1" t="s">
        <v>2609</v>
      </c>
      <c r="H86" s="1" t="s">
        <v>5</v>
      </c>
      <c r="I86" s="6" t="s">
        <v>2982</v>
      </c>
    </row>
    <row r="87" spans="1:9" x14ac:dyDescent="0.25">
      <c r="A87" s="1" t="s">
        <v>2605</v>
      </c>
      <c r="B87" s="1" t="s">
        <v>2589</v>
      </c>
      <c r="C87" s="1" t="s">
        <v>2294</v>
      </c>
      <c r="E87" s="2">
        <v>140.66</v>
      </c>
      <c r="F87" s="1" t="s">
        <v>2610</v>
      </c>
      <c r="G87" s="1" t="s">
        <v>2611</v>
      </c>
      <c r="H87" s="1" t="s">
        <v>5</v>
      </c>
      <c r="I87" s="6" t="s">
        <v>2982</v>
      </c>
    </row>
    <row r="88" spans="1:9" x14ac:dyDescent="0.25">
      <c r="A88" s="1" t="s">
        <v>2848</v>
      </c>
      <c r="B88" s="1" t="s">
        <v>2848</v>
      </c>
      <c r="C88" s="1" t="s">
        <v>2294</v>
      </c>
      <c r="D88" s="1" t="s">
        <v>2849</v>
      </c>
      <c r="E88" s="2">
        <v>373661.53</v>
      </c>
      <c r="F88" s="1" t="s">
        <v>2850</v>
      </c>
      <c r="G88" s="1" t="s">
        <v>2851</v>
      </c>
      <c r="H88" s="1" t="s">
        <v>5</v>
      </c>
      <c r="I88" s="6" t="s">
        <v>2982</v>
      </c>
    </row>
    <row r="90" spans="1:9" x14ac:dyDescent="0.25">
      <c r="A90" s="9"/>
      <c r="B90" s="9"/>
      <c r="C90" s="9"/>
      <c r="D90" s="9"/>
      <c r="E90" s="10">
        <f>SUM(E65:E89)</f>
        <v>399844.76</v>
      </c>
      <c r="F90" s="9"/>
      <c r="G90" s="9"/>
      <c r="H90" s="9"/>
      <c r="I90" s="9"/>
    </row>
    <row r="92" spans="1:9" x14ac:dyDescent="0.25">
      <c r="A92" s="1" t="s">
        <v>2158</v>
      </c>
      <c r="B92" s="1" t="s">
        <v>2158</v>
      </c>
      <c r="C92" s="1" t="s">
        <v>2165</v>
      </c>
      <c r="D92" s="1" t="s">
        <v>2166</v>
      </c>
      <c r="E92" s="2">
        <v>7791.53</v>
      </c>
      <c r="F92" s="1" t="s">
        <v>2167</v>
      </c>
      <c r="G92" s="1" t="s">
        <v>2168</v>
      </c>
      <c r="H92" s="1" t="s">
        <v>5</v>
      </c>
      <c r="I92" s="1" t="s">
        <v>2982</v>
      </c>
    </row>
    <row r="93" spans="1:9" x14ac:dyDescent="0.25">
      <c r="A93" s="1" t="s">
        <v>2267</v>
      </c>
      <c r="B93" s="1" t="s">
        <v>2270</v>
      </c>
      <c r="C93" s="1" t="s">
        <v>2165</v>
      </c>
      <c r="D93" s="1" t="s">
        <v>2271</v>
      </c>
      <c r="E93" s="2">
        <v>7461.59</v>
      </c>
      <c r="F93" s="1" t="s">
        <v>2272</v>
      </c>
      <c r="G93" s="1" t="s">
        <v>2273</v>
      </c>
      <c r="H93" s="1" t="s">
        <v>5</v>
      </c>
      <c r="I93" s="1" t="s">
        <v>2982</v>
      </c>
    </row>
    <row r="94" spans="1:9" x14ac:dyDescent="0.25">
      <c r="A94" s="1" t="s">
        <v>2267</v>
      </c>
      <c r="C94" s="1" t="s">
        <v>2268</v>
      </c>
      <c r="D94" s="1" t="s">
        <v>2166</v>
      </c>
      <c r="E94" s="2">
        <v>-7791.53</v>
      </c>
      <c r="F94" s="1" t="s">
        <v>2269</v>
      </c>
      <c r="H94" s="1" t="s">
        <v>528</v>
      </c>
      <c r="I94" s="1" t="s">
        <v>2982</v>
      </c>
    </row>
    <row r="96" spans="1:9" x14ac:dyDescent="0.25">
      <c r="A96" s="9"/>
      <c r="B96" s="9"/>
      <c r="C96" s="9"/>
      <c r="D96" s="9"/>
      <c r="E96" s="10">
        <f>SUM(E92:E95)</f>
        <v>7461.5899999999992</v>
      </c>
      <c r="F96" s="9"/>
      <c r="G96" s="9"/>
      <c r="H96" s="9"/>
      <c r="I96" s="9"/>
    </row>
    <row r="98" spans="1:9" x14ac:dyDescent="0.25">
      <c r="A98" s="1" t="s">
        <v>1987</v>
      </c>
      <c r="B98" s="1" t="s">
        <v>1987</v>
      </c>
      <c r="C98" s="1" t="s">
        <v>1988</v>
      </c>
      <c r="D98" s="1" t="s">
        <v>2992</v>
      </c>
      <c r="E98" s="2">
        <v>21679.83</v>
      </c>
      <c r="F98" s="1" t="s">
        <v>1989</v>
      </c>
      <c r="G98" s="1" t="s">
        <v>1990</v>
      </c>
      <c r="H98" s="1" t="s">
        <v>5</v>
      </c>
      <c r="I98" s="1" t="s">
        <v>2982</v>
      </c>
    </row>
    <row r="99" spans="1:9" x14ac:dyDescent="0.25">
      <c r="A99" s="1" t="s">
        <v>2337</v>
      </c>
      <c r="B99" s="1" t="s">
        <v>2337</v>
      </c>
      <c r="C99" s="1" t="s">
        <v>1988</v>
      </c>
      <c r="D99" s="1" t="s">
        <v>2338</v>
      </c>
      <c r="E99" s="2">
        <v>21679.82</v>
      </c>
      <c r="F99" s="1" t="s">
        <v>2339</v>
      </c>
      <c r="G99" s="1" t="s">
        <v>2340</v>
      </c>
      <c r="H99" s="1" t="s">
        <v>5</v>
      </c>
      <c r="I99" s="1" t="s">
        <v>2982</v>
      </c>
    </row>
    <row r="101" spans="1:9" x14ac:dyDescent="0.25">
      <c r="A101" s="9"/>
      <c r="B101" s="9"/>
      <c r="C101" s="9"/>
      <c r="D101" s="9"/>
      <c r="E101" s="10">
        <f>SUM(E98:E100)</f>
        <v>43359.65</v>
      </c>
      <c r="F101" s="9"/>
      <c r="G101" s="9"/>
      <c r="H101" s="9"/>
      <c r="I101" s="9"/>
    </row>
    <row r="103" spans="1:9" s="3" customFormat="1" ht="19.5" thickBot="1" x14ac:dyDescent="0.35">
      <c r="A103" s="33"/>
      <c r="B103" s="33"/>
      <c r="C103" s="33"/>
      <c r="D103" s="34" t="s">
        <v>3104</v>
      </c>
      <c r="E103" s="35">
        <f>SUM(E16,E20,E24,E31,E36,E42,E46,E51,E55,E59,E63,E90,E96,E101)</f>
        <v>501466.72000000003</v>
      </c>
      <c r="F103" s="33"/>
      <c r="G103" s="33"/>
      <c r="H103" s="33"/>
      <c r="I103" s="33"/>
    </row>
    <row r="104" spans="1:9" ht="16.5" thickTop="1" x14ac:dyDescent="0.25"/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23A4F-9EAB-444B-8C27-DEC5E196A363}">
  <dimension ref="A1:I154"/>
  <sheetViews>
    <sheetView zoomScale="70" zoomScaleNormal="70" workbookViewId="0">
      <selection activeCell="D16" sqref="D16"/>
    </sheetView>
  </sheetViews>
  <sheetFormatPr defaultRowHeight="15.75" x14ac:dyDescent="0.25"/>
  <cols>
    <col min="1" max="1" width="12.85546875" style="1" bestFit="1" customWidth="1"/>
    <col min="2" max="2" width="14.5703125" style="1" bestFit="1" customWidth="1"/>
    <col min="3" max="3" width="45.42578125" style="1" customWidth="1"/>
    <col min="4" max="4" width="57.85546875" style="1" customWidth="1"/>
    <col min="5" max="5" width="15.85546875" style="2" bestFit="1" customWidth="1"/>
    <col min="6" max="6" width="15" style="1" customWidth="1"/>
    <col min="7" max="7" width="30.140625" style="1" bestFit="1" customWidth="1"/>
    <col min="8" max="8" width="6.42578125" style="1" bestFit="1" customWidth="1"/>
    <col min="9" max="9" width="27.140625" style="1" bestFit="1" customWidth="1"/>
    <col min="10" max="16384" width="9.140625" style="1"/>
  </cols>
  <sheetData>
    <row r="1" spans="1:9" ht="18.75" x14ac:dyDescent="0.3">
      <c r="A1" s="16" t="str">
        <f>SUMMARY!A1</f>
        <v>SPRINGHILL SUITES BOSTON LOGAN AIRPORT REVERE BEACH</v>
      </c>
    </row>
    <row r="2" spans="1:9" ht="18.75" x14ac:dyDescent="0.3">
      <c r="A2" s="15" t="s">
        <v>2976</v>
      </c>
    </row>
    <row r="3" spans="1:9" ht="18.75" x14ac:dyDescent="0.3">
      <c r="A3" s="15" t="s">
        <v>3024</v>
      </c>
    </row>
    <row r="6" spans="1:9" s="4" customFormat="1" x14ac:dyDescent="0.25">
      <c r="A6" s="4" t="s">
        <v>2962</v>
      </c>
      <c r="B6" s="4" t="s">
        <v>2963</v>
      </c>
      <c r="C6" s="4" t="s">
        <v>2964</v>
      </c>
      <c r="D6" s="4" t="s">
        <v>2965</v>
      </c>
      <c r="E6" s="5" t="s">
        <v>2966</v>
      </c>
      <c r="F6" s="4" t="s">
        <v>2967</v>
      </c>
      <c r="G6" s="4" t="s">
        <v>2968</v>
      </c>
      <c r="I6" s="4" t="s">
        <v>2975</v>
      </c>
    </row>
    <row r="7" spans="1:9" s="4" customFormat="1" x14ac:dyDescent="0.25">
      <c r="E7" s="5"/>
    </row>
    <row r="8" spans="1:9" x14ac:dyDescent="0.25">
      <c r="A8" s="1" t="s">
        <v>1007</v>
      </c>
      <c r="B8" s="1" t="s">
        <v>1007</v>
      </c>
      <c r="C8" s="1" t="s">
        <v>1008</v>
      </c>
      <c r="D8" s="1" t="s">
        <v>1009</v>
      </c>
      <c r="E8" s="2">
        <v>7000</v>
      </c>
      <c r="F8" s="1" t="s">
        <v>1010</v>
      </c>
      <c r="G8" s="1" t="s">
        <v>1011</v>
      </c>
      <c r="H8" s="1" t="s">
        <v>5</v>
      </c>
      <c r="I8" s="1" t="s">
        <v>2976</v>
      </c>
    </row>
    <row r="9" spans="1:9" x14ac:dyDescent="0.25">
      <c r="A9" s="1" t="s">
        <v>1390</v>
      </c>
      <c r="B9" s="1" t="s">
        <v>1390</v>
      </c>
      <c r="C9" s="1" t="s">
        <v>1008</v>
      </c>
      <c r="D9" s="1" t="s">
        <v>1391</v>
      </c>
      <c r="E9" s="2">
        <v>20000</v>
      </c>
      <c r="F9" s="1" t="s">
        <v>1392</v>
      </c>
      <c r="G9" s="1" t="s">
        <v>1393</v>
      </c>
      <c r="H9" s="1" t="s">
        <v>5</v>
      </c>
      <c r="I9" s="1" t="s">
        <v>2976</v>
      </c>
    </row>
    <row r="10" spans="1:9" x14ac:dyDescent="0.25">
      <c r="A10" s="1" t="s">
        <v>1537</v>
      </c>
      <c r="B10" s="1" t="s">
        <v>1537</v>
      </c>
      <c r="C10" s="1" t="s">
        <v>1008</v>
      </c>
      <c r="D10" s="1" t="s">
        <v>1554</v>
      </c>
      <c r="E10" s="2">
        <v>10000</v>
      </c>
      <c r="F10" s="1" t="s">
        <v>1555</v>
      </c>
      <c r="G10" s="1" t="s">
        <v>1556</v>
      </c>
      <c r="H10" s="1" t="s">
        <v>5</v>
      </c>
      <c r="I10" s="1" t="s">
        <v>2976</v>
      </c>
    </row>
    <row r="11" spans="1:9" x14ac:dyDescent="0.25">
      <c r="A11" s="1" t="s">
        <v>1744</v>
      </c>
      <c r="B11" s="1" t="s">
        <v>1744</v>
      </c>
      <c r="C11" s="1" t="s">
        <v>1008</v>
      </c>
      <c r="D11" s="1" t="s">
        <v>1554</v>
      </c>
      <c r="E11" s="2">
        <v>10000</v>
      </c>
      <c r="F11" s="1" t="s">
        <v>1745</v>
      </c>
      <c r="G11" s="1" t="s">
        <v>1746</v>
      </c>
      <c r="H11" s="1" t="s">
        <v>5</v>
      </c>
      <c r="I11" s="1" t="s">
        <v>2976</v>
      </c>
    </row>
    <row r="12" spans="1:9" x14ac:dyDescent="0.25">
      <c r="A12" s="1" t="s">
        <v>1984</v>
      </c>
      <c r="B12" s="1" t="s">
        <v>1984</v>
      </c>
      <c r="C12" s="1" t="s">
        <v>1008</v>
      </c>
      <c r="D12" s="1" t="s">
        <v>1391</v>
      </c>
      <c r="E12" s="2">
        <v>22735.13</v>
      </c>
      <c r="F12" s="1" t="s">
        <v>1985</v>
      </c>
      <c r="G12" s="1" t="s">
        <v>1986</v>
      </c>
      <c r="H12" s="1" t="s">
        <v>5</v>
      </c>
      <c r="I12" s="1" t="s">
        <v>2976</v>
      </c>
    </row>
    <row r="13" spans="1:9" x14ac:dyDescent="0.25">
      <c r="A13" s="1" t="s">
        <v>2114</v>
      </c>
      <c r="B13" s="1" t="s">
        <v>2114</v>
      </c>
      <c r="C13" s="1" t="s">
        <v>1008</v>
      </c>
      <c r="D13" s="1" t="s">
        <v>2115</v>
      </c>
      <c r="E13" s="2">
        <v>4581.75</v>
      </c>
      <c r="F13" s="1" t="s">
        <v>2116</v>
      </c>
      <c r="G13" s="1" t="s">
        <v>2117</v>
      </c>
      <c r="H13" s="1" t="s">
        <v>5</v>
      </c>
      <c r="I13" s="1" t="s">
        <v>2976</v>
      </c>
    </row>
    <row r="14" spans="1:9" x14ac:dyDescent="0.25">
      <c r="A14" s="1" t="s">
        <v>2224</v>
      </c>
      <c r="B14" s="1" t="s">
        <v>2138</v>
      </c>
      <c r="C14" s="1" t="s">
        <v>1008</v>
      </c>
      <c r="D14" s="1" t="s">
        <v>2250</v>
      </c>
      <c r="E14" s="2">
        <v>200</v>
      </c>
      <c r="F14" s="1" t="s">
        <v>2251</v>
      </c>
      <c r="G14" s="1" t="s">
        <v>2252</v>
      </c>
      <c r="H14" s="1" t="s">
        <v>5</v>
      </c>
    </row>
    <row r="16" spans="1:9" ht="19.5" thickBot="1" x14ac:dyDescent="0.35">
      <c r="A16" s="33"/>
      <c r="B16" s="33"/>
      <c r="C16" s="33"/>
      <c r="D16" s="34" t="s">
        <v>3104</v>
      </c>
      <c r="E16" s="35">
        <f>SUM(E8:E15)</f>
        <v>74516.88</v>
      </c>
      <c r="F16" s="33"/>
      <c r="G16" s="33"/>
      <c r="H16" s="33"/>
      <c r="I16" s="33"/>
    </row>
    <row r="17" ht="16.5" thickTop="1" x14ac:dyDescent="0.25"/>
    <row r="154" spans="5:5" x14ac:dyDescent="0.25">
      <c r="E154" s="2">
        <f>SUM(E8:E153)</f>
        <v>149033.76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37141-2C92-41EB-8F2B-B74A79A30591}">
  <dimension ref="A1:J162"/>
  <sheetViews>
    <sheetView topLeftCell="A130" zoomScale="70" zoomScaleNormal="70" workbookViewId="0">
      <selection activeCell="D152" sqref="D152"/>
    </sheetView>
  </sheetViews>
  <sheetFormatPr defaultRowHeight="15.75" x14ac:dyDescent="0.25"/>
  <cols>
    <col min="1" max="1" width="12.85546875" style="1" bestFit="1" customWidth="1"/>
    <col min="2" max="2" width="14.5703125" style="1" bestFit="1" customWidth="1"/>
    <col min="3" max="3" width="45.42578125" style="1" customWidth="1"/>
    <col min="4" max="4" width="96.28515625" style="1" bestFit="1" customWidth="1"/>
    <col min="5" max="5" width="15.85546875" style="2" bestFit="1" customWidth="1"/>
    <col min="6" max="6" width="15" style="1" customWidth="1"/>
    <col min="7" max="7" width="30.140625" style="1" bestFit="1" customWidth="1"/>
    <col min="8" max="8" width="6.42578125" style="1" bestFit="1" customWidth="1"/>
    <col min="9" max="9" width="27.140625" style="1" bestFit="1" customWidth="1"/>
    <col min="10" max="10" width="41" style="1" bestFit="1" customWidth="1"/>
    <col min="11" max="16384" width="9.140625" style="1"/>
  </cols>
  <sheetData>
    <row r="1" spans="1:9" ht="18.75" x14ac:dyDescent="0.3">
      <c r="A1" s="16" t="str">
        <f>SUMMARY!A1</f>
        <v>SPRINGHILL SUITES BOSTON LOGAN AIRPORT REVERE BEACH</v>
      </c>
    </row>
    <row r="2" spans="1:9" ht="18.75" x14ac:dyDescent="0.3">
      <c r="A2" s="15" t="s">
        <v>2984</v>
      </c>
    </row>
    <row r="3" spans="1:9" ht="18.75" x14ac:dyDescent="0.3">
      <c r="A3" s="15" t="s">
        <v>3025</v>
      </c>
    </row>
    <row r="5" spans="1:9" s="4" customFormat="1" x14ac:dyDescent="0.25">
      <c r="A5" s="4" t="s">
        <v>2962</v>
      </c>
      <c r="B5" s="4" t="s">
        <v>2963</v>
      </c>
      <c r="C5" s="4" t="s">
        <v>2964</v>
      </c>
      <c r="D5" s="4" t="s">
        <v>2965</v>
      </c>
      <c r="E5" s="5" t="s">
        <v>2966</v>
      </c>
      <c r="F5" s="4" t="s">
        <v>2967</v>
      </c>
      <c r="G5" s="4" t="s">
        <v>2968</v>
      </c>
      <c r="I5" s="4" t="s">
        <v>2975</v>
      </c>
    </row>
    <row r="6" spans="1:9" s="4" customFormat="1" x14ac:dyDescent="0.25">
      <c r="E6" s="5"/>
    </row>
    <row r="7" spans="1:9" x14ac:dyDescent="0.25">
      <c r="A7" s="1" t="s">
        <v>1813</v>
      </c>
      <c r="B7" s="1" t="s">
        <v>1813</v>
      </c>
      <c r="C7" s="1" t="s">
        <v>1814</v>
      </c>
      <c r="D7" s="1" t="s">
        <v>1815</v>
      </c>
      <c r="E7" s="2">
        <v>25000</v>
      </c>
      <c r="F7" s="1" t="s">
        <v>1816</v>
      </c>
      <c r="G7" s="1" t="s">
        <v>1817</v>
      </c>
      <c r="H7" s="1" t="s">
        <v>5</v>
      </c>
      <c r="I7" s="1" t="s">
        <v>2984</v>
      </c>
    </row>
    <row r="8" spans="1:9" x14ac:dyDescent="0.25">
      <c r="A8" s="1" t="s">
        <v>2527</v>
      </c>
      <c r="B8" s="1" t="s">
        <v>2527</v>
      </c>
      <c r="C8" s="1" t="s">
        <v>1814</v>
      </c>
      <c r="D8" s="1" t="s">
        <v>2528</v>
      </c>
      <c r="E8" s="2">
        <v>23200</v>
      </c>
      <c r="F8" s="1" t="s">
        <v>2529</v>
      </c>
      <c r="G8" s="1" t="s">
        <v>2530</v>
      </c>
      <c r="H8" s="1" t="s">
        <v>5</v>
      </c>
      <c r="I8" s="1" t="s">
        <v>2984</v>
      </c>
    </row>
    <row r="10" spans="1:9" x14ac:dyDescent="0.25">
      <c r="A10" s="9"/>
      <c r="B10" s="9"/>
      <c r="C10" s="9"/>
      <c r="D10" s="9"/>
      <c r="E10" s="10">
        <f>SUM(E7:E9)</f>
        <v>48200</v>
      </c>
      <c r="F10" s="9"/>
      <c r="G10" s="9"/>
      <c r="H10" s="9"/>
      <c r="I10" s="9"/>
    </row>
    <row r="12" spans="1:9" x14ac:dyDescent="0.25">
      <c r="A12" s="1" t="s">
        <v>2796</v>
      </c>
      <c r="B12" s="1" t="s">
        <v>2477</v>
      </c>
      <c r="C12" s="1" t="s">
        <v>2809</v>
      </c>
      <c r="D12" s="1" t="s">
        <v>2810</v>
      </c>
      <c r="E12" s="2">
        <v>480</v>
      </c>
      <c r="F12" s="1" t="s">
        <v>2811</v>
      </c>
      <c r="G12" s="1" t="s">
        <v>2812</v>
      </c>
      <c r="H12" s="1" t="s">
        <v>5</v>
      </c>
      <c r="I12" s="1" t="s">
        <v>2984</v>
      </c>
    </row>
    <row r="13" spans="1:9" x14ac:dyDescent="0.25">
      <c r="A13" s="1" t="s">
        <v>2796</v>
      </c>
      <c r="B13" s="1" t="s">
        <v>2477</v>
      </c>
      <c r="C13" s="1" t="s">
        <v>2809</v>
      </c>
      <c r="D13" s="1" t="s">
        <v>2813</v>
      </c>
      <c r="E13" s="2">
        <v>720</v>
      </c>
      <c r="F13" s="1" t="s">
        <v>2814</v>
      </c>
      <c r="G13" s="1" t="s">
        <v>2815</v>
      </c>
      <c r="H13" s="1" t="s">
        <v>5</v>
      </c>
      <c r="I13" s="1" t="s">
        <v>2984</v>
      </c>
    </row>
    <row r="14" spans="1:9" x14ac:dyDescent="0.25">
      <c r="A14" s="1" t="s">
        <v>2796</v>
      </c>
      <c r="B14" s="1" t="s">
        <v>2477</v>
      </c>
      <c r="C14" s="1" t="s">
        <v>2809</v>
      </c>
      <c r="D14" s="1" t="s">
        <v>2816</v>
      </c>
      <c r="E14" s="2">
        <v>720</v>
      </c>
      <c r="F14" s="1" t="s">
        <v>2817</v>
      </c>
      <c r="G14" s="1" t="s">
        <v>2818</v>
      </c>
      <c r="H14" s="1" t="s">
        <v>5</v>
      </c>
      <c r="I14" s="1" t="s">
        <v>2984</v>
      </c>
    </row>
    <row r="15" spans="1:9" x14ac:dyDescent="0.25">
      <c r="A15" s="1" t="s">
        <v>2796</v>
      </c>
      <c r="B15" s="1" t="s">
        <v>2477</v>
      </c>
      <c r="C15" s="1" t="s">
        <v>2809</v>
      </c>
      <c r="D15" s="1" t="s">
        <v>2813</v>
      </c>
      <c r="E15" s="2">
        <v>720</v>
      </c>
      <c r="F15" s="1" t="s">
        <v>2819</v>
      </c>
      <c r="G15" s="1" t="s">
        <v>2820</v>
      </c>
      <c r="H15" s="1" t="s">
        <v>5</v>
      </c>
      <c r="I15" s="1" t="s">
        <v>2984</v>
      </c>
    </row>
    <row r="17" spans="1:9" x14ac:dyDescent="0.25">
      <c r="A17" s="9"/>
      <c r="B17" s="9"/>
      <c r="C17" s="9"/>
      <c r="D17" s="9"/>
      <c r="E17" s="10">
        <f>SUM(E12:E16)</f>
        <v>2640</v>
      </c>
      <c r="F17" s="9"/>
      <c r="G17" s="9"/>
      <c r="H17" s="9"/>
      <c r="I17" s="9"/>
    </row>
    <row r="19" spans="1:9" x14ac:dyDescent="0.25">
      <c r="A19" s="1" t="s">
        <v>2477</v>
      </c>
      <c r="C19" s="1" t="s">
        <v>2478</v>
      </c>
      <c r="D19" s="1" t="s">
        <v>2245</v>
      </c>
      <c r="E19" s="2">
        <v>-2189.25</v>
      </c>
      <c r="F19" s="1" t="s">
        <v>2479</v>
      </c>
      <c r="H19" s="1" t="s">
        <v>528</v>
      </c>
      <c r="I19" s="1" t="s">
        <v>2984</v>
      </c>
    </row>
    <row r="20" spans="1:9" x14ac:dyDescent="0.25">
      <c r="A20" s="1" t="s">
        <v>2224</v>
      </c>
      <c r="B20" s="1" t="s">
        <v>2197</v>
      </c>
      <c r="C20" s="1" t="s">
        <v>2244</v>
      </c>
      <c r="D20" s="1" t="s">
        <v>2245</v>
      </c>
      <c r="E20" s="2">
        <v>2189.25</v>
      </c>
      <c r="F20" s="1" t="s">
        <v>2246</v>
      </c>
      <c r="G20" s="1" t="s">
        <v>2247</v>
      </c>
      <c r="H20" s="1" t="s">
        <v>5</v>
      </c>
      <c r="I20" s="1" t="s">
        <v>2984</v>
      </c>
    </row>
    <row r="21" spans="1:9" x14ac:dyDescent="0.25">
      <c r="A21" s="1" t="s">
        <v>2224</v>
      </c>
      <c r="B21" s="1" t="s">
        <v>2197</v>
      </c>
      <c r="C21" s="1" t="s">
        <v>2244</v>
      </c>
      <c r="E21" s="2">
        <v>2085</v>
      </c>
      <c r="F21" s="1" t="s">
        <v>2248</v>
      </c>
      <c r="G21" s="1" t="s">
        <v>2249</v>
      </c>
      <c r="H21" s="1" t="s">
        <v>5</v>
      </c>
      <c r="I21" s="1" t="s">
        <v>2984</v>
      </c>
    </row>
    <row r="22" spans="1:9" x14ac:dyDescent="0.25">
      <c r="A22" s="1" t="s">
        <v>2396</v>
      </c>
      <c r="B22" s="1" t="s">
        <v>2397</v>
      </c>
      <c r="C22" s="1" t="s">
        <v>2244</v>
      </c>
      <c r="E22" s="2">
        <v>2085</v>
      </c>
      <c r="F22" s="1" t="s">
        <v>2398</v>
      </c>
      <c r="G22" s="1" t="s">
        <v>2399</v>
      </c>
      <c r="H22" s="1" t="s">
        <v>5</v>
      </c>
      <c r="I22" s="1" t="s">
        <v>2984</v>
      </c>
    </row>
    <row r="24" spans="1:9" x14ac:dyDescent="0.25">
      <c r="A24" s="9"/>
      <c r="B24" s="9"/>
      <c r="C24" s="9"/>
      <c r="D24" s="9"/>
      <c r="E24" s="10">
        <f>SUM(E19:E23)</f>
        <v>4170</v>
      </c>
      <c r="F24" s="9"/>
      <c r="G24" s="9"/>
      <c r="H24" s="9"/>
      <c r="I24" s="9"/>
    </row>
    <row r="26" spans="1:9" x14ac:dyDescent="0.25">
      <c r="A26" s="1" t="s">
        <v>2600</v>
      </c>
      <c r="B26" s="1" t="s">
        <v>2600</v>
      </c>
      <c r="C26" s="1" t="s">
        <v>2601</v>
      </c>
      <c r="D26" s="1" t="s">
        <v>2602</v>
      </c>
      <c r="E26" s="2">
        <v>235.54</v>
      </c>
      <c r="F26" s="1" t="s">
        <v>2603</v>
      </c>
      <c r="G26" s="1" t="s">
        <v>2604</v>
      </c>
      <c r="H26" s="1" t="s">
        <v>5</v>
      </c>
      <c r="I26" s="1" t="s">
        <v>2984</v>
      </c>
    </row>
    <row r="27" spans="1:9" x14ac:dyDescent="0.25">
      <c r="A27" s="1" t="s">
        <v>2642</v>
      </c>
      <c r="B27" s="1" t="s">
        <v>2612</v>
      </c>
      <c r="C27" s="1" t="s">
        <v>2649</v>
      </c>
      <c r="E27" s="2">
        <v>4453.3900000000003</v>
      </c>
      <c r="F27" s="1" t="s">
        <v>2650</v>
      </c>
      <c r="G27" s="1" t="s">
        <v>2651</v>
      </c>
      <c r="H27" s="1" t="s">
        <v>5</v>
      </c>
      <c r="I27" s="1" t="s">
        <v>2984</v>
      </c>
    </row>
    <row r="28" spans="1:9" x14ac:dyDescent="0.25">
      <c r="A28" s="1" t="s">
        <v>2093</v>
      </c>
      <c r="B28" s="1" t="s">
        <v>2093</v>
      </c>
      <c r="C28" s="1" t="s">
        <v>2099</v>
      </c>
      <c r="D28" s="1" t="s">
        <v>2100</v>
      </c>
      <c r="E28" s="2">
        <v>2853.97</v>
      </c>
      <c r="F28" s="1" t="s">
        <v>2101</v>
      </c>
      <c r="G28" s="1" t="s">
        <v>2102</v>
      </c>
      <c r="H28" s="1" t="s">
        <v>5</v>
      </c>
      <c r="I28" s="1" t="s">
        <v>2984</v>
      </c>
    </row>
    <row r="29" spans="1:9" x14ac:dyDescent="0.25">
      <c r="A29" s="1" t="s">
        <v>2193</v>
      </c>
      <c r="B29" s="1" t="s">
        <v>2193</v>
      </c>
      <c r="C29" s="1" t="s">
        <v>2099</v>
      </c>
      <c r="D29" s="1" t="s">
        <v>2194</v>
      </c>
      <c r="E29" s="2">
        <v>31.82</v>
      </c>
      <c r="F29" s="1" t="s">
        <v>2195</v>
      </c>
      <c r="G29" s="1" t="s">
        <v>2196</v>
      </c>
      <c r="H29" s="1" t="s">
        <v>5</v>
      </c>
      <c r="I29" s="1" t="s">
        <v>2984</v>
      </c>
    </row>
    <row r="30" spans="1:9" x14ac:dyDescent="0.25">
      <c r="A30" s="1" t="s">
        <v>2305</v>
      </c>
      <c r="B30" s="1" t="s">
        <v>2305</v>
      </c>
      <c r="C30" s="1" t="s">
        <v>2099</v>
      </c>
      <c r="D30" s="1" t="s">
        <v>2312</v>
      </c>
      <c r="E30" s="2">
        <v>1479.63</v>
      </c>
      <c r="F30" s="1" t="s">
        <v>2313</v>
      </c>
      <c r="G30" s="1" t="s">
        <v>2314</v>
      </c>
      <c r="H30" s="1" t="s">
        <v>5</v>
      </c>
      <c r="I30" s="1" t="s">
        <v>2984</v>
      </c>
    </row>
    <row r="31" spans="1:9" x14ac:dyDescent="0.25">
      <c r="A31" s="1" t="s">
        <v>2560</v>
      </c>
      <c r="B31" s="1" t="s">
        <v>2539</v>
      </c>
      <c r="C31" s="1" t="s">
        <v>2099</v>
      </c>
      <c r="D31" s="1" t="s">
        <v>2568</v>
      </c>
      <c r="E31" s="2">
        <v>1480.11</v>
      </c>
      <c r="F31" s="1" t="s">
        <v>2569</v>
      </c>
      <c r="G31" s="1" t="s">
        <v>2570</v>
      </c>
      <c r="H31" s="1" t="s">
        <v>5</v>
      </c>
      <c r="I31" s="1" t="s">
        <v>2984</v>
      </c>
    </row>
    <row r="32" spans="1:9" x14ac:dyDescent="0.25">
      <c r="A32" s="1" t="s">
        <v>2612</v>
      </c>
      <c r="B32" s="1" t="s">
        <v>2612</v>
      </c>
      <c r="C32" s="1" t="s">
        <v>2099</v>
      </c>
      <c r="D32" s="1" t="s">
        <v>2616</v>
      </c>
      <c r="E32" s="2">
        <v>2629.31</v>
      </c>
      <c r="F32" s="1" t="s">
        <v>2617</v>
      </c>
      <c r="G32" s="1" t="s">
        <v>2618</v>
      </c>
      <c r="H32" s="1" t="s">
        <v>5</v>
      </c>
      <c r="I32" s="1" t="s">
        <v>2984</v>
      </c>
    </row>
    <row r="34" spans="1:10" x14ac:dyDescent="0.25">
      <c r="A34" s="9"/>
      <c r="B34" s="9"/>
      <c r="C34" s="9"/>
      <c r="D34" s="9"/>
      <c r="E34" s="10">
        <f>SUM(E26:E33)</f>
        <v>13163.769999999999</v>
      </c>
      <c r="F34" s="9"/>
      <c r="G34" s="9"/>
      <c r="H34" s="9"/>
      <c r="I34" s="9"/>
    </row>
    <row r="37" spans="1:10" x14ac:dyDescent="0.25">
      <c r="A37" s="22" t="s">
        <v>2396</v>
      </c>
      <c r="B37" s="22" t="s">
        <v>2169</v>
      </c>
      <c r="C37" s="22" t="s">
        <v>3009</v>
      </c>
      <c r="D37" s="23" t="s">
        <v>3010</v>
      </c>
      <c r="E37" s="23">
        <v>11785.57</v>
      </c>
      <c r="F37" s="22" t="s">
        <v>3011</v>
      </c>
      <c r="G37" s="25">
        <v>6899068</v>
      </c>
      <c r="H37" s="22" t="s">
        <v>5</v>
      </c>
      <c r="I37" s="22"/>
      <c r="J37" s="22" t="s">
        <v>3022</v>
      </c>
    </row>
    <row r="39" spans="1:10" x14ac:dyDescent="0.25">
      <c r="A39" s="9"/>
      <c r="B39" s="9"/>
      <c r="C39" s="9"/>
      <c r="D39" s="9"/>
      <c r="E39" s="10">
        <f>SUM(E37:E38)</f>
        <v>11785.57</v>
      </c>
      <c r="F39" s="9"/>
      <c r="G39" s="9"/>
      <c r="H39" s="9"/>
      <c r="I39" s="9"/>
    </row>
    <row r="41" spans="1:10" x14ac:dyDescent="0.25">
      <c r="A41" s="1" t="s">
        <v>122</v>
      </c>
      <c r="C41" s="1" t="s">
        <v>207</v>
      </c>
      <c r="D41" s="1" t="s">
        <v>200</v>
      </c>
      <c r="E41" s="2">
        <v>1155</v>
      </c>
      <c r="F41" s="1" t="s">
        <v>202</v>
      </c>
      <c r="H41" s="1" t="s">
        <v>67</v>
      </c>
      <c r="I41" s="1" t="s">
        <v>2984</v>
      </c>
    </row>
    <row r="42" spans="1:10" x14ac:dyDescent="0.25">
      <c r="A42" s="1" t="s">
        <v>122</v>
      </c>
      <c r="C42" s="1" t="s">
        <v>208</v>
      </c>
      <c r="D42" s="1" t="s">
        <v>200</v>
      </c>
      <c r="E42" s="2">
        <v>1470</v>
      </c>
      <c r="F42" s="1" t="s">
        <v>202</v>
      </c>
      <c r="H42" s="1" t="s">
        <v>67</v>
      </c>
      <c r="I42" s="1" t="s">
        <v>2984</v>
      </c>
    </row>
    <row r="43" spans="1:10" x14ac:dyDescent="0.25">
      <c r="A43" s="1" t="s">
        <v>122</v>
      </c>
      <c r="C43" s="1" t="s">
        <v>215</v>
      </c>
      <c r="D43" s="1" t="s">
        <v>200</v>
      </c>
      <c r="E43" s="2">
        <v>5565</v>
      </c>
      <c r="F43" s="1" t="s">
        <v>202</v>
      </c>
      <c r="H43" s="1" t="s">
        <v>67</v>
      </c>
      <c r="I43" s="1" t="s">
        <v>2984</v>
      </c>
    </row>
    <row r="44" spans="1:10" x14ac:dyDescent="0.25">
      <c r="A44" s="1" t="s">
        <v>122</v>
      </c>
      <c r="C44" s="1" t="s">
        <v>216</v>
      </c>
      <c r="D44" s="1" t="s">
        <v>200</v>
      </c>
      <c r="E44" s="2">
        <v>5637.1</v>
      </c>
      <c r="F44" s="1" t="s">
        <v>202</v>
      </c>
      <c r="H44" s="1" t="s">
        <v>67</v>
      </c>
      <c r="I44" s="1" t="s">
        <v>2984</v>
      </c>
    </row>
    <row r="46" spans="1:10" x14ac:dyDescent="0.25">
      <c r="A46" s="9"/>
      <c r="B46" s="9"/>
      <c r="C46" s="9"/>
      <c r="D46" s="9"/>
      <c r="E46" s="10">
        <f>SUM(E41:E45)</f>
        <v>13827.1</v>
      </c>
      <c r="F46" s="9"/>
      <c r="G46" s="9"/>
      <c r="H46" s="9"/>
      <c r="I46" s="9"/>
    </row>
    <row r="48" spans="1:10" x14ac:dyDescent="0.25">
      <c r="A48" s="1" t="s">
        <v>122</v>
      </c>
      <c r="C48" s="1" t="s">
        <v>187</v>
      </c>
      <c r="D48" s="1" t="s">
        <v>182</v>
      </c>
      <c r="E48" s="2">
        <v>6821.25</v>
      </c>
      <c r="F48" s="1" t="s">
        <v>184</v>
      </c>
      <c r="H48" s="1" t="s">
        <v>67</v>
      </c>
      <c r="I48" s="1" t="s">
        <v>2984</v>
      </c>
    </row>
    <row r="50" spans="1:9" x14ac:dyDescent="0.25">
      <c r="A50" s="9"/>
      <c r="B50" s="9"/>
      <c r="C50" s="9"/>
      <c r="D50" s="9"/>
      <c r="E50" s="10">
        <f>SUM(E48:E49)</f>
        <v>6821.25</v>
      </c>
      <c r="F50" s="9"/>
      <c r="G50" s="9"/>
      <c r="H50" s="9"/>
      <c r="I50" s="9"/>
    </row>
    <row r="52" spans="1:9" x14ac:dyDescent="0.25">
      <c r="A52" s="1" t="s">
        <v>11</v>
      </c>
      <c r="B52" s="1" t="s">
        <v>11</v>
      </c>
      <c r="C52" s="1" t="s">
        <v>12</v>
      </c>
      <c r="D52" s="1" t="s">
        <v>13</v>
      </c>
      <c r="E52" s="2">
        <v>50</v>
      </c>
      <c r="F52" s="1" t="s">
        <v>14</v>
      </c>
      <c r="G52" s="1" t="s">
        <v>15</v>
      </c>
      <c r="H52" s="1" t="s">
        <v>5</v>
      </c>
      <c r="I52" s="1" t="s">
        <v>2984</v>
      </c>
    </row>
    <row r="53" spans="1:9" x14ac:dyDescent="0.25">
      <c r="A53" s="1" t="s">
        <v>2006</v>
      </c>
      <c r="B53" s="1" t="s">
        <v>2006</v>
      </c>
      <c r="C53" s="1" t="s">
        <v>12</v>
      </c>
      <c r="D53" s="1" t="s">
        <v>2007</v>
      </c>
      <c r="E53" s="2">
        <v>400</v>
      </c>
      <c r="F53" s="1" t="s">
        <v>2008</v>
      </c>
      <c r="G53" s="1" t="s">
        <v>2009</v>
      </c>
      <c r="H53" s="1" t="s">
        <v>5</v>
      </c>
      <c r="I53" s="1" t="s">
        <v>2984</v>
      </c>
    </row>
    <row r="54" spans="1:9" x14ac:dyDescent="0.25">
      <c r="A54" s="1" t="s">
        <v>2006</v>
      </c>
      <c r="B54" s="1" t="s">
        <v>2006</v>
      </c>
      <c r="C54" s="1" t="s">
        <v>12</v>
      </c>
      <c r="D54" s="1" t="s">
        <v>2010</v>
      </c>
      <c r="E54" s="2">
        <v>17.690000000000001</v>
      </c>
      <c r="F54" s="1" t="s">
        <v>2011</v>
      </c>
      <c r="G54" s="1" t="s">
        <v>2012</v>
      </c>
      <c r="H54" s="1" t="s">
        <v>5</v>
      </c>
      <c r="I54" s="1" t="s">
        <v>2984</v>
      </c>
    </row>
    <row r="55" spans="1:9" x14ac:dyDescent="0.25">
      <c r="A55" s="1" t="s">
        <v>2042</v>
      </c>
      <c r="B55" s="1" t="s">
        <v>2042</v>
      </c>
      <c r="C55" s="1" t="s">
        <v>12</v>
      </c>
      <c r="D55" s="1" t="s">
        <v>2010</v>
      </c>
      <c r="E55" s="2">
        <v>17.690000000000001</v>
      </c>
      <c r="F55" s="1" t="s">
        <v>2046</v>
      </c>
      <c r="G55" s="1" t="s">
        <v>2047</v>
      </c>
      <c r="H55" s="1" t="s">
        <v>5</v>
      </c>
      <c r="I55" s="1" t="s">
        <v>2984</v>
      </c>
    </row>
    <row r="56" spans="1:9" x14ac:dyDescent="0.25">
      <c r="A56" s="1" t="s">
        <v>2151</v>
      </c>
      <c r="B56" s="1" t="s">
        <v>2151</v>
      </c>
      <c r="C56" s="1" t="s">
        <v>12</v>
      </c>
      <c r="D56" s="1" t="s">
        <v>2152</v>
      </c>
      <c r="E56" s="2">
        <v>17.690000000000001</v>
      </c>
      <c r="F56" s="1" t="s">
        <v>2153</v>
      </c>
      <c r="G56" s="1" t="s">
        <v>2154</v>
      </c>
      <c r="H56" s="1" t="s">
        <v>5</v>
      </c>
      <c r="I56" s="1" t="s">
        <v>2984</v>
      </c>
    </row>
    <row r="57" spans="1:9" x14ac:dyDescent="0.25">
      <c r="A57" s="1" t="s">
        <v>2224</v>
      </c>
      <c r="B57" s="1" t="s">
        <v>2224</v>
      </c>
      <c r="C57" s="1" t="s">
        <v>12</v>
      </c>
      <c r="D57" s="1" t="s">
        <v>2233</v>
      </c>
      <c r="E57" s="2">
        <v>17.690000000000001</v>
      </c>
      <c r="F57" s="1" t="s">
        <v>2234</v>
      </c>
      <c r="G57" s="1" t="s">
        <v>2235</v>
      </c>
      <c r="H57" s="1" t="s">
        <v>5</v>
      </c>
      <c r="I57" s="1" t="s">
        <v>2984</v>
      </c>
    </row>
    <row r="58" spans="1:9" x14ac:dyDescent="0.25">
      <c r="A58" s="1" t="s">
        <v>2396</v>
      </c>
      <c r="B58" s="1" t="s">
        <v>2396</v>
      </c>
      <c r="C58" s="1" t="s">
        <v>12</v>
      </c>
      <c r="D58" s="1" t="s">
        <v>2403</v>
      </c>
      <c r="E58" s="2">
        <v>17.690000000000001</v>
      </c>
      <c r="F58" s="1" t="s">
        <v>2404</v>
      </c>
      <c r="G58" s="1" t="s">
        <v>2405</v>
      </c>
      <c r="H58" s="1" t="s">
        <v>5</v>
      </c>
      <c r="I58" s="1" t="s">
        <v>2984</v>
      </c>
    </row>
    <row r="59" spans="1:9" x14ac:dyDescent="0.25">
      <c r="A59" s="1" t="s">
        <v>2465</v>
      </c>
      <c r="B59" s="1" t="s">
        <v>2465</v>
      </c>
      <c r="C59" s="1" t="s">
        <v>12</v>
      </c>
      <c r="D59" s="1" t="s">
        <v>2466</v>
      </c>
      <c r="E59" s="2">
        <v>50</v>
      </c>
      <c r="F59" s="1" t="s">
        <v>2467</v>
      </c>
      <c r="G59" s="1" t="s">
        <v>2468</v>
      </c>
      <c r="H59" s="1" t="s">
        <v>5</v>
      </c>
      <c r="I59" s="1" t="s">
        <v>2984</v>
      </c>
    </row>
    <row r="60" spans="1:9" x14ac:dyDescent="0.25">
      <c r="A60" s="1" t="s">
        <v>2465</v>
      </c>
      <c r="B60" s="1" t="s">
        <v>2465</v>
      </c>
      <c r="C60" s="1" t="s">
        <v>12</v>
      </c>
      <c r="D60" s="1" t="s">
        <v>2469</v>
      </c>
      <c r="E60" s="2">
        <v>40</v>
      </c>
      <c r="F60" s="1" t="s">
        <v>2470</v>
      </c>
      <c r="G60" s="1" t="s">
        <v>2471</v>
      </c>
      <c r="H60" s="1" t="s">
        <v>5</v>
      </c>
      <c r="I60" s="1" t="s">
        <v>2984</v>
      </c>
    </row>
    <row r="62" spans="1:9" x14ac:dyDescent="0.25">
      <c r="A62" s="9"/>
      <c r="B62" s="9"/>
      <c r="C62" s="9"/>
      <c r="D62" s="9"/>
      <c r="E62" s="10">
        <f>SUM(E52:E61)</f>
        <v>628.45000000000005</v>
      </c>
      <c r="F62" s="9"/>
      <c r="G62" s="9"/>
      <c r="H62" s="9"/>
      <c r="I62" s="9"/>
    </row>
    <row r="64" spans="1:9" x14ac:dyDescent="0.25">
      <c r="A64" s="1" t="s">
        <v>2706</v>
      </c>
      <c r="B64" s="1" t="s">
        <v>2682</v>
      </c>
      <c r="C64" s="1" t="s">
        <v>2722</v>
      </c>
      <c r="D64" s="1" t="s">
        <v>2723</v>
      </c>
      <c r="E64" s="2">
        <v>49200.43</v>
      </c>
      <c r="F64" s="1" t="s">
        <v>2724</v>
      </c>
      <c r="G64" s="1" t="s">
        <v>2725</v>
      </c>
      <c r="H64" s="1" t="s">
        <v>5</v>
      </c>
      <c r="I64" s="1" t="s">
        <v>2984</v>
      </c>
    </row>
    <row r="65" spans="1:9" x14ac:dyDescent="0.25">
      <c r="A65" s="1" t="s">
        <v>2909</v>
      </c>
      <c r="B65" s="1" t="s">
        <v>2909</v>
      </c>
      <c r="C65" s="1" t="s">
        <v>2722</v>
      </c>
      <c r="D65" s="1" t="s">
        <v>2910</v>
      </c>
      <c r="E65" s="2">
        <v>38892.449999999997</v>
      </c>
      <c r="F65" s="1" t="s">
        <v>2911</v>
      </c>
      <c r="G65" s="1" t="s">
        <v>2912</v>
      </c>
      <c r="H65" s="1" t="s">
        <v>5</v>
      </c>
      <c r="I65" s="1" t="s">
        <v>2984</v>
      </c>
    </row>
    <row r="66" spans="1:9" x14ac:dyDescent="0.25">
      <c r="A66" s="1" t="s">
        <v>2954</v>
      </c>
      <c r="B66" s="1" t="s">
        <v>2954</v>
      </c>
      <c r="C66" s="1" t="s">
        <v>2722</v>
      </c>
      <c r="D66" s="1" t="s">
        <v>2955</v>
      </c>
      <c r="E66" s="2">
        <v>2151.11</v>
      </c>
      <c r="F66" s="1" t="s">
        <v>2956</v>
      </c>
      <c r="G66" s="1" t="s">
        <v>2957</v>
      </c>
      <c r="H66" s="1" t="s">
        <v>5</v>
      </c>
      <c r="I66" s="1" t="s">
        <v>2984</v>
      </c>
    </row>
    <row r="68" spans="1:9" x14ac:dyDescent="0.25">
      <c r="A68" s="9"/>
      <c r="B68" s="9"/>
      <c r="C68" s="9"/>
      <c r="D68" s="9"/>
      <c r="E68" s="10">
        <f>SUM(E64:E67)</f>
        <v>90243.99</v>
      </c>
      <c r="F68" s="9"/>
      <c r="G68" s="9"/>
      <c r="H68" s="9"/>
      <c r="I68" s="9"/>
    </row>
    <row r="70" spans="1:9" x14ac:dyDescent="0.25">
      <c r="A70" s="1" t="s">
        <v>2706</v>
      </c>
      <c r="B70" s="1" t="s">
        <v>2619</v>
      </c>
      <c r="C70" s="1" t="s">
        <v>2726</v>
      </c>
      <c r="D70" s="1" t="s">
        <v>2727</v>
      </c>
      <c r="E70" s="2">
        <v>907.84</v>
      </c>
      <c r="F70" s="1" t="s">
        <v>2728</v>
      </c>
      <c r="G70" s="1" t="s">
        <v>2729</v>
      </c>
      <c r="H70" s="1" t="s">
        <v>5</v>
      </c>
      <c r="I70" s="1" t="s">
        <v>2984</v>
      </c>
    </row>
    <row r="71" spans="1:9" x14ac:dyDescent="0.25">
      <c r="A71" s="1" t="s">
        <v>2706</v>
      </c>
      <c r="B71" s="1" t="s">
        <v>2619</v>
      </c>
      <c r="C71" s="1" t="s">
        <v>2726</v>
      </c>
      <c r="D71" s="1" t="s">
        <v>2730</v>
      </c>
      <c r="E71" s="2">
        <v>895.86</v>
      </c>
      <c r="F71" s="1" t="s">
        <v>2731</v>
      </c>
      <c r="G71" s="1" t="s">
        <v>2732</v>
      </c>
      <c r="H71" s="1" t="s">
        <v>5</v>
      </c>
      <c r="I71" s="1" t="s">
        <v>2984</v>
      </c>
    </row>
    <row r="73" spans="1:9" x14ac:dyDescent="0.25">
      <c r="A73" s="9"/>
      <c r="B73" s="9"/>
      <c r="C73" s="9"/>
      <c r="D73" s="9"/>
      <c r="E73" s="10">
        <f>SUM(E70:E72)</f>
        <v>1803.7</v>
      </c>
      <c r="F73" s="9"/>
      <c r="G73" s="9"/>
      <c r="H73" s="9"/>
      <c r="I73" s="9"/>
    </row>
    <row r="75" spans="1:9" x14ac:dyDescent="0.25">
      <c r="A75" s="1" t="s">
        <v>2523</v>
      </c>
      <c r="B75" s="1" t="s">
        <v>2539</v>
      </c>
      <c r="C75" s="1" t="s">
        <v>2540</v>
      </c>
      <c r="D75" s="1" t="s">
        <v>2989</v>
      </c>
      <c r="E75" s="2">
        <v>1000</v>
      </c>
      <c r="F75" s="1" t="s">
        <v>2541</v>
      </c>
      <c r="G75" s="1" t="s">
        <v>2542</v>
      </c>
      <c r="H75" s="1" t="s">
        <v>5</v>
      </c>
      <c r="I75" s="1" t="s">
        <v>2984</v>
      </c>
    </row>
    <row r="77" spans="1:9" x14ac:dyDescent="0.25">
      <c r="A77" s="9"/>
      <c r="B77" s="9"/>
      <c r="C77" s="9"/>
      <c r="D77" s="9"/>
      <c r="E77" s="10">
        <f>SUM(E75:E76)</f>
        <v>1000</v>
      </c>
      <c r="F77" s="9"/>
      <c r="G77" s="9"/>
      <c r="H77" s="9"/>
      <c r="I77" s="9"/>
    </row>
    <row r="79" spans="1:9" x14ac:dyDescent="0.25">
      <c r="A79" s="1" t="s">
        <v>2619</v>
      </c>
      <c r="B79" s="1" t="s">
        <v>2595</v>
      </c>
      <c r="C79" s="1" t="s">
        <v>2620</v>
      </c>
      <c r="E79" s="2">
        <v>155.19</v>
      </c>
      <c r="F79" s="1" t="s">
        <v>2621</v>
      </c>
      <c r="G79" s="1" t="s">
        <v>2622</v>
      </c>
      <c r="H79" s="1" t="s">
        <v>5</v>
      </c>
      <c r="I79" s="1" t="s">
        <v>2984</v>
      </c>
    </row>
    <row r="80" spans="1:9" x14ac:dyDescent="0.25">
      <c r="A80" s="1" t="s">
        <v>2642</v>
      </c>
      <c r="B80" s="1" t="s">
        <v>2642</v>
      </c>
      <c r="C80" s="1" t="s">
        <v>2620</v>
      </c>
      <c r="E80" s="2">
        <v>666.93</v>
      </c>
      <c r="F80" s="1" t="s">
        <v>2673</v>
      </c>
      <c r="G80" s="1" t="s">
        <v>2674</v>
      </c>
      <c r="H80" s="1" t="s">
        <v>5</v>
      </c>
      <c r="I80" s="1" t="s">
        <v>2984</v>
      </c>
    </row>
    <row r="81" spans="1:9" x14ac:dyDescent="0.25">
      <c r="A81" s="1" t="s">
        <v>1895</v>
      </c>
      <c r="B81" s="1" t="s">
        <v>1895</v>
      </c>
      <c r="C81" s="1" t="s">
        <v>1896</v>
      </c>
      <c r="D81" s="1" t="s">
        <v>1897</v>
      </c>
      <c r="E81" s="2">
        <v>6062.21</v>
      </c>
      <c r="F81" s="1" t="s">
        <v>1898</v>
      </c>
      <c r="G81" s="1" t="s">
        <v>1899</v>
      </c>
      <c r="H81" s="1" t="s">
        <v>5</v>
      </c>
      <c r="I81" s="1" t="s">
        <v>2984</v>
      </c>
    </row>
    <row r="82" spans="1:9" x14ac:dyDescent="0.25">
      <c r="A82" s="1" t="s">
        <v>1996</v>
      </c>
      <c r="B82" s="1" t="s">
        <v>1996</v>
      </c>
      <c r="C82" s="1" t="s">
        <v>1896</v>
      </c>
      <c r="D82" s="1" t="s">
        <v>1997</v>
      </c>
      <c r="E82" s="2">
        <v>5650</v>
      </c>
      <c r="F82" s="1" t="s">
        <v>1998</v>
      </c>
      <c r="G82" s="1" t="s">
        <v>1999</v>
      </c>
      <c r="H82" s="1" t="s">
        <v>5</v>
      </c>
      <c r="I82" s="1" t="s">
        <v>2984</v>
      </c>
    </row>
    <row r="83" spans="1:9" x14ac:dyDescent="0.25">
      <c r="A83" s="1" t="s">
        <v>2068</v>
      </c>
      <c r="B83" s="1" t="s">
        <v>2068</v>
      </c>
      <c r="C83" s="1" t="s">
        <v>1896</v>
      </c>
      <c r="D83" s="1" t="s">
        <v>1997</v>
      </c>
      <c r="E83" s="2">
        <v>5650</v>
      </c>
      <c r="F83" s="1" t="s">
        <v>2069</v>
      </c>
      <c r="G83" s="1" t="s">
        <v>2070</v>
      </c>
      <c r="H83" s="1" t="s">
        <v>5</v>
      </c>
      <c r="I83" s="1" t="s">
        <v>2984</v>
      </c>
    </row>
    <row r="84" spans="1:9" x14ac:dyDescent="0.25">
      <c r="A84" s="1" t="s">
        <v>2176</v>
      </c>
      <c r="B84" s="1" t="s">
        <v>2176</v>
      </c>
      <c r="C84" s="1" t="s">
        <v>1896</v>
      </c>
      <c r="D84" s="1" t="s">
        <v>2177</v>
      </c>
      <c r="E84" s="2">
        <v>5650</v>
      </c>
      <c r="F84" s="1" t="s">
        <v>2178</v>
      </c>
      <c r="G84" s="1" t="s">
        <v>2179</v>
      </c>
      <c r="H84" s="1" t="s">
        <v>5</v>
      </c>
      <c r="I84" s="1" t="s">
        <v>2984</v>
      </c>
    </row>
    <row r="85" spans="1:9" x14ac:dyDescent="0.25">
      <c r="A85" s="1" t="s">
        <v>2280</v>
      </c>
      <c r="B85" s="1" t="s">
        <v>2280</v>
      </c>
      <c r="C85" s="1" t="s">
        <v>1896</v>
      </c>
      <c r="D85" s="1" t="s">
        <v>2288</v>
      </c>
      <c r="E85" s="2">
        <v>5650</v>
      </c>
      <c r="F85" s="1" t="s">
        <v>2289</v>
      </c>
      <c r="G85" s="1" t="s">
        <v>2290</v>
      </c>
      <c r="H85" s="1" t="s">
        <v>5</v>
      </c>
      <c r="I85" s="1" t="s">
        <v>2984</v>
      </c>
    </row>
    <row r="86" spans="1:9" x14ac:dyDescent="0.25">
      <c r="A86" s="1" t="s">
        <v>2387</v>
      </c>
      <c r="B86" s="1" t="s">
        <v>2387</v>
      </c>
      <c r="C86" s="1" t="s">
        <v>1896</v>
      </c>
      <c r="D86" s="1" t="s">
        <v>2288</v>
      </c>
      <c r="E86" s="2">
        <v>5650</v>
      </c>
      <c r="F86" s="1" t="s">
        <v>2463</v>
      </c>
      <c r="G86" s="1" t="s">
        <v>2464</v>
      </c>
      <c r="H86" s="1" t="s">
        <v>5</v>
      </c>
      <c r="I86" s="1" t="s">
        <v>2984</v>
      </c>
    </row>
    <row r="88" spans="1:9" x14ac:dyDescent="0.25">
      <c r="A88" s="9"/>
      <c r="B88" s="9"/>
      <c r="C88" s="9"/>
      <c r="D88" s="9"/>
      <c r="E88" s="10">
        <f>SUM(E79:E87)</f>
        <v>35134.33</v>
      </c>
      <c r="F88" s="9"/>
      <c r="G88" s="9"/>
      <c r="H88" s="9"/>
      <c r="I88" s="9"/>
    </row>
    <row r="90" spans="1:9" x14ac:dyDescent="0.25">
      <c r="A90" s="1" t="s">
        <v>1012</v>
      </c>
      <c r="B90" s="1" t="s">
        <v>1012</v>
      </c>
      <c r="C90" s="1" t="s">
        <v>1013</v>
      </c>
      <c r="D90" s="1" t="s">
        <v>1014</v>
      </c>
      <c r="E90" s="2">
        <v>8872.41</v>
      </c>
      <c r="F90" s="1" t="s">
        <v>1015</v>
      </c>
      <c r="G90" s="1" t="s">
        <v>1016</v>
      </c>
      <c r="H90" s="1" t="s">
        <v>5</v>
      </c>
      <c r="I90" s="1" t="s">
        <v>2984</v>
      </c>
    </row>
    <row r="91" spans="1:9" x14ac:dyDescent="0.25">
      <c r="A91" s="1" t="s">
        <v>2773</v>
      </c>
      <c r="B91" s="1" t="s">
        <v>2773</v>
      </c>
      <c r="C91" s="1" t="s">
        <v>1013</v>
      </c>
      <c r="D91" s="1" t="s">
        <v>2774</v>
      </c>
      <c r="E91" s="2">
        <v>23092.91</v>
      </c>
      <c r="F91" s="1" t="s">
        <v>2775</v>
      </c>
      <c r="G91" s="1" t="s">
        <v>2776</v>
      </c>
      <c r="H91" s="1" t="s">
        <v>5</v>
      </c>
      <c r="I91" s="1" t="s">
        <v>2984</v>
      </c>
    </row>
    <row r="93" spans="1:9" x14ac:dyDescent="0.25">
      <c r="A93" s="9"/>
      <c r="B93" s="9"/>
      <c r="C93" s="9"/>
      <c r="D93" s="9"/>
      <c r="E93" s="10">
        <f>SUM(E90:E92)</f>
        <v>31965.32</v>
      </c>
      <c r="F93" s="9"/>
      <c r="G93" s="9"/>
      <c r="H93" s="9"/>
      <c r="I93" s="9"/>
    </row>
    <row r="95" spans="1:9" x14ac:dyDescent="0.25">
      <c r="A95" s="1" t="s">
        <v>2514</v>
      </c>
      <c r="B95" s="1" t="s">
        <v>2514</v>
      </c>
      <c r="C95" s="1" t="s">
        <v>2515</v>
      </c>
      <c r="D95" s="1" t="s">
        <v>2516</v>
      </c>
      <c r="E95" s="2">
        <v>3000</v>
      </c>
      <c r="F95" s="1" t="s">
        <v>2517</v>
      </c>
      <c r="G95" s="1" t="s">
        <v>2518</v>
      </c>
      <c r="H95" s="1" t="s">
        <v>5</v>
      </c>
      <c r="I95" s="1" t="s">
        <v>2984</v>
      </c>
    </row>
    <row r="96" spans="1:9" x14ac:dyDescent="0.25">
      <c r="A96" s="1" t="s">
        <v>2514</v>
      </c>
      <c r="B96" s="1" t="s">
        <v>2514</v>
      </c>
      <c r="C96" s="1" t="s">
        <v>2515</v>
      </c>
      <c r="D96" s="1" t="s">
        <v>2519</v>
      </c>
      <c r="E96" s="2">
        <v>3000</v>
      </c>
      <c r="F96" s="1" t="s">
        <v>2517</v>
      </c>
      <c r="G96" s="1" t="s">
        <v>2518</v>
      </c>
      <c r="H96" s="1" t="s">
        <v>5</v>
      </c>
      <c r="I96" s="1" t="s">
        <v>2984</v>
      </c>
    </row>
    <row r="98" spans="1:10" x14ac:dyDescent="0.25">
      <c r="A98" s="9"/>
      <c r="B98" s="9"/>
      <c r="C98" s="9"/>
      <c r="D98" s="9"/>
      <c r="E98" s="10">
        <f>SUM(E95:E97)</f>
        <v>6000</v>
      </c>
      <c r="F98" s="9"/>
      <c r="G98" s="9"/>
      <c r="H98" s="9"/>
      <c r="I98" s="9"/>
    </row>
    <row r="100" spans="1:10" x14ac:dyDescent="0.25">
      <c r="A100" s="1" t="s">
        <v>2506</v>
      </c>
      <c r="B100" s="1" t="s">
        <v>2506</v>
      </c>
      <c r="C100" s="1" t="s">
        <v>2507</v>
      </c>
      <c r="D100" s="1" t="s">
        <v>2990</v>
      </c>
      <c r="E100" s="2">
        <v>1417.8</v>
      </c>
      <c r="F100" s="1" t="s">
        <v>2508</v>
      </c>
      <c r="G100" s="1" t="s">
        <v>2509</v>
      </c>
      <c r="H100" s="1" t="s">
        <v>5</v>
      </c>
      <c r="I100" s="1" t="s">
        <v>2984</v>
      </c>
    </row>
    <row r="102" spans="1:10" x14ac:dyDescent="0.25">
      <c r="A102" s="9"/>
      <c r="B102" s="9"/>
      <c r="C102" s="9"/>
      <c r="D102" s="9"/>
      <c r="E102" s="10">
        <f>SUM(E100:E101)</f>
        <v>1417.8</v>
      </c>
      <c r="F102" s="9"/>
      <c r="G102" s="9"/>
      <c r="H102" s="9"/>
      <c r="I102" s="9"/>
    </row>
    <row r="104" spans="1:10" x14ac:dyDescent="0.25">
      <c r="A104" s="1" t="s">
        <v>308</v>
      </c>
      <c r="C104" s="1" t="s">
        <v>326</v>
      </c>
      <c r="D104" s="1" t="s">
        <v>327</v>
      </c>
      <c r="E104" s="2">
        <v>50</v>
      </c>
      <c r="F104" s="1" t="s">
        <v>328</v>
      </c>
      <c r="H104" s="1" t="s">
        <v>67</v>
      </c>
      <c r="I104" s="1" t="s">
        <v>2984</v>
      </c>
    </row>
    <row r="106" spans="1:10" x14ac:dyDescent="0.25">
      <c r="A106" s="9"/>
      <c r="B106" s="9"/>
      <c r="C106" s="9"/>
      <c r="D106" s="9"/>
      <c r="E106" s="10">
        <f>SUM(E104:E105)</f>
        <v>50</v>
      </c>
      <c r="F106" s="9"/>
      <c r="G106" s="9"/>
      <c r="H106" s="9"/>
      <c r="I106" s="9"/>
    </row>
    <row r="108" spans="1:10" x14ac:dyDescent="0.25">
      <c r="A108" s="1" t="s">
        <v>952</v>
      </c>
      <c r="B108" s="1" t="s">
        <v>956</v>
      </c>
      <c r="C108" s="1" t="s">
        <v>957</v>
      </c>
      <c r="D108" s="1" t="s">
        <v>958</v>
      </c>
      <c r="E108" s="2">
        <v>63326.07</v>
      </c>
      <c r="F108" s="1" t="s">
        <v>959</v>
      </c>
      <c r="G108" s="1" t="s">
        <v>960</v>
      </c>
      <c r="H108" s="1" t="s">
        <v>5</v>
      </c>
      <c r="I108" s="1" t="s">
        <v>2984</v>
      </c>
    </row>
    <row r="109" spans="1:10" x14ac:dyDescent="0.25">
      <c r="A109" s="1" t="s">
        <v>2224</v>
      </c>
      <c r="B109" s="1" t="s">
        <v>2213</v>
      </c>
      <c r="C109" s="1" t="s">
        <v>957</v>
      </c>
      <c r="E109" s="2">
        <v>1598.51</v>
      </c>
      <c r="F109" s="1" t="s">
        <v>2253</v>
      </c>
      <c r="G109" s="1" t="s">
        <v>2254</v>
      </c>
      <c r="H109" s="1" t="s">
        <v>5</v>
      </c>
      <c r="I109" s="1" t="s">
        <v>2984</v>
      </c>
    </row>
    <row r="110" spans="1:10" x14ac:dyDescent="0.25">
      <c r="A110" s="1" t="s">
        <v>2224</v>
      </c>
      <c r="B110" s="1" t="s">
        <v>2213</v>
      </c>
      <c r="C110" s="1" t="s">
        <v>957</v>
      </c>
      <c r="D110" s="1" t="s">
        <v>2255</v>
      </c>
      <c r="E110" s="2">
        <v>2304.19</v>
      </c>
      <c r="F110" s="1" t="s">
        <v>2256</v>
      </c>
      <c r="G110" s="1" t="s">
        <v>2257</v>
      </c>
      <c r="H110" s="1" t="s">
        <v>5</v>
      </c>
      <c r="I110" s="1" t="s">
        <v>2984</v>
      </c>
    </row>
    <row r="111" spans="1:10" x14ac:dyDescent="0.25">
      <c r="A111" s="1" t="s">
        <v>2305</v>
      </c>
      <c r="B111" s="1" t="s">
        <v>2305</v>
      </c>
      <c r="C111" s="1" t="s">
        <v>957</v>
      </c>
      <c r="D111" s="1" t="s">
        <v>2309</v>
      </c>
      <c r="E111" s="2">
        <v>26411.51</v>
      </c>
      <c r="F111" s="1" t="s">
        <v>2310</v>
      </c>
      <c r="G111" s="1" t="s">
        <v>2311</v>
      </c>
      <c r="H111" s="1" t="s">
        <v>5</v>
      </c>
      <c r="I111" s="1" t="s">
        <v>2984</v>
      </c>
    </row>
    <row r="112" spans="1:10" x14ac:dyDescent="0.25">
      <c r="A112" s="22" t="s">
        <v>2523</v>
      </c>
      <c r="B112" s="22" t="s">
        <v>2213</v>
      </c>
      <c r="C112" s="22" t="s">
        <v>957</v>
      </c>
      <c r="D112" s="23" t="s">
        <v>3018</v>
      </c>
      <c r="E112" s="23">
        <v>655.96</v>
      </c>
      <c r="F112" s="22" t="s">
        <v>3012</v>
      </c>
      <c r="G112" s="25">
        <v>3764097</v>
      </c>
      <c r="H112" s="22" t="s">
        <v>5</v>
      </c>
      <c r="I112" s="22" t="s">
        <v>2984</v>
      </c>
      <c r="J112" s="22" t="s">
        <v>3022</v>
      </c>
    </row>
    <row r="113" spans="1:10" x14ac:dyDescent="0.25">
      <c r="A113" s="22" t="s">
        <v>2523</v>
      </c>
      <c r="B113" s="22" t="s">
        <v>2323</v>
      </c>
      <c r="C113" s="22" t="s">
        <v>957</v>
      </c>
      <c r="D113" s="23" t="s">
        <v>3019</v>
      </c>
      <c r="E113" s="23">
        <v>3000</v>
      </c>
      <c r="F113" s="22" t="s">
        <v>3013</v>
      </c>
      <c r="G113" s="25">
        <v>3772859</v>
      </c>
      <c r="H113" s="22" t="s">
        <v>5</v>
      </c>
      <c r="I113" s="22" t="s">
        <v>2984</v>
      </c>
      <c r="J113" s="22" t="s">
        <v>3022</v>
      </c>
    </row>
    <row r="114" spans="1:10" x14ac:dyDescent="0.25">
      <c r="A114" s="22" t="s">
        <v>2523</v>
      </c>
      <c r="B114" s="22" t="s">
        <v>2384</v>
      </c>
      <c r="C114" s="22" t="s">
        <v>957</v>
      </c>
      <c r="D114" s="23" t="s">
        <v>3014</v>
      </c>
      <c r="E114" s="23">
        <v>16241.91</v>
      </c>
      <c r="F114" s="22" t="s">
        <v>3015</v>
      </c>
      <c r="G114" s="25">
        <v>3773723</v>
      </c>
      <c r="H114" s="22" t="s">
        <v>5</v>
      </c>
      <c r="I114" s="22" t="s">
        <v>2984</v>
      </c>
      <c r="J114" s="22" t="s">
        <v>3022</v>
      </c>
    </row>
    <row r="115" spans="1:10" x14ac:dyDescent="0.25">
      <c r="A115" s="22" t="s">
        <v>2560</v>
      </c>
      <c r="B115" s="22" t="s">
        <v>2323</v>
      </c>
      <c r="C115" s="22" t="s">
        <v>957</v>
      </c>
      <c r="D115" s="23" t="s">
        <v>3020</v>
      </c>
      <c r="E115" s="23">
        <v>1112.01</v>
      </c>
      <c r="F115" s="22" t="s">
        <v>3016</v>
      </c>
      <c r="G115" s="25">
        <v>3772858</v>
      </c>
      <c r="H115" s="22" t="s">
        <v>5</v>
      </c>
      <c r="I115" s="22" t="s">
        <v>2984</v>
      </c>
      <c r="J115" s="22" t="s">
        <v>3022</v>
      </c>
    </row>
    <row r="116" spans="1:10" x14ac:dyDescent="0.25">
      <c r="A116" s="1" t="s">
        <v>2578</v>
      </c>
      <c r="B116" s="1" t="s">
        <v>2578</v>
      </c>
      <c r="C116" s="1" t="s">
        <v>957</v>
      </c>
      <c r="D116" s="2" t="s">
        <v>3021</v>
      </c>
      <c r="E116" s="2">
        <v>1620.53</v>
      </c>
      <c r="F116" s="1" t="s">
        <v>3017</v>
      </c>
      <c r="G116" s="24">
        <v>3784910</v>
      </c>
      <c r="H116" s="1" t="s">
        <v>5</v>
      </c>
      <c r="I116" s="1" t="s">
        <v>2984</v>
      </c>
    </row>
    <row r="119" spans="1:10" x14ac:dyDescent="0.25">
      <c r="A119" s="9"/>
      <c r="B119" s="9"/>
      <c r="C119" s="9"/>
      <c r="D119" s="9"/>
      <c r="E119" s="10">
        <f>SUM(E108:E118)</f>
        <v>116270.69</v>
      </c>
      <c r="F119" s="9"/>
      <c r="G119" s="9"/>
      <c r="H119" s="9"/>
      <c r="I119" s="9"/>
    </row>
    <row r="121" spans="1:10" x14ac:dyDescent="0.25">
      <c r="A121" s="1" t="s">
        <v>1991</v>
      </c>
      <c r="B121" s="1" t="s">
        <v>1991</v>
      </c>
      <c r="C121" s="1" t="s">
        <v>1992</v>
      </c>
      <c r="D121" s="1" t="s">
        <v>1993</v>
      </c>
      <c r="E121" s="2">
        <v>1782</v>
      </c>
      <c r="F121" s="1" t="s">
        <v>1994</v>
      </c>
      <c r="G121" s="1" t="s">
        <v>1995</v>
      </c>
      <c r="H121" s="1" t="s">
        <v>5</v>
      </c>
      <c r="I121" s="1" t="s">
        <v>2986</v>
      </c>
    </row>
    <row r="122" spans="1:10" x14ac:dyDescent="0.25">
      <c r="A122" s="1" t="s">
        <v>2359</v>
      </c>
      <c r="B122" s="1" t="s">
        <v>2359</v>
      </c>
      <c r="C122" s="1" t="s">
        <v>1992</v>
      </c>
      <c r="D122" s="1" t="s">
        <v>2367</v>
      </c>
      <c r="E122" s="2">
        <v>1164.21</v>
      </c>
      <c r="F122" s="1" t="s">
        <v>2368</v>
      </c>
      <c r="G122" s="1" t="s">
        <v>2369</v>
      </c>
      <c r="H122" s="1" t="s">
        <v>5</v>
      </c>
      <c r="I122" s="1" t="s">
        <v>2986</v>
      </c>
    </row>
    <row r="124" spans="1:10" x14ac:dyDescent="0.25">
      <c r="A124" s="9"/>
      <c r="B124" s="9"/>
      <c r="C124" s="9"/>
      <c r="D124" s="9"/>
      <c r="E124" s="10">
        <f>SUM(E121:E123)</f>
        <v>2946.21</v>
      </c>
      <c r="F124" s="9"/>
      <c r="G124" s="9"/>
      <c r="H124" s="9"/>
      <c r="I124" s="9"/>
    </row>
    <row r="126" spans="1:10" x14ac:dyDescent="0.25">
      <c r="A126" s="1" t="s">
        <v>551</v>
      </c>
      <c r="C126" s="1" t="s">
        <v>552</v>
      </c>
      <c r="D126" s="1" t="s">
        <v>70</v>
      </c>
      <c r="E126" s="2">
        <v>-1000</v>
      </c>
      <c r="F126" s="1" t="s">
        <v>553</v>
      </c>
      <c r="H126" s="1" t="s">
        <v>528</v>
      </c>
      <c r="I126" s="1" t="s">
        <v>2984</v>
      </c>
    </row>
    <row r="127" spans="1:10" x14ac:dyDescent="0.25">
      <c r="A127" s="1" t="s">
        <v>541</v>
      </c>
      <c r="C127" s="1" t="s">
        <v>549</v>
      </c>
      <c r="D127" s="1" t="s">
        <v>546</v>
      </c>
      <c r="E127" s="2">
        <v>-2000</v>
      </c>
      <c r="F127" s="1" t="s">
        <v>550</v>
      </c>
      <c r="H127" s="1" t="s">
        <v>528</v>
      </c>
      <c r="I127" s="1" t="s">
        <v>2984</v>
      </c>
    </row>
    <row r="128" spans="1:10" x14ac:dyDescent="0.25">
      <c r="A128" s="1" t="s">
        <v>68</v>
      </c>
      <c r="B128" s="1" t="s">
        <v>68</v>
      </c>
      <c r="C128" s="1" t="s">
        <v>69</v>
      </c>
      <c r="D128" s="1" t="s">
        <v>70</v>
      </c>
      <c r="E128" s="2">
        <v>1000</v>
      </c>
      <c r="F128" s="1" t="s">
        <v>71</v>
      </c>
      <c r="G128" s="1" t="s">
        <v>72</v>
      </c>
      <c r="H128" s="1" t="s">
        <v>5</v>
      </c>
      <c r="I128" s="1" t="s">
        <v>2984</v>
      </c>
    </row>
    <row r="129" spans="1:9" x14ac:dyDescent="0.25">
      <c r="A129" s="1" t="s">
        <v>511</v>
      </c>
      <c r="B129" s="1" t="s">
        <v>290</v>
      </c>
      <c r="C129" s="1" t="s">
        <v>69</v>
      </c>
      <c r="D129" s="1" t="s">
        <v>519</v>
      </c>
      <c r="E129" s="2">
        <v>19829.48</v>
      </c>
      <c r="F129" s="1" t="s">
        <v>520</v>
      </c>
      <c r="G129" s="1" t="s">
        <v>521</v>
      </c>
      <c r="H129" s="1" t="s">
        <v>5</v>
      </c>
      <c r="I129" s="1" t="s">
        <v>2984</v>
      </c>
    </row>
    <row r="130" spans="1:9" x14ac:dyDescent="0.25">
      <c r="A130" s="1" t="s">
        <v>541</v>
      </c>
      <c r="B130" s="1" t="s">
        <v>545</v>
      </c>
      <c r="C130" s="1" t="s">
        <v>69</v>
      </c>
      <c r="D130" s="1" t="s">
        <v>546</v>
      </c>
      <c r="E130" s="2">
        <v>2000</v>
      </c>
      <c r="F130" s="1" t="s">
        <v>547</v>
      </c>
      <c r="G130" s="1" t="s">
        <v>548</v>
      </c>
      <c r="H130" s="1" t="s">
        <v>5</v>
      </c>
      <c r="I130" s="1" t="s">
        <v>2984</v>
      </c>
    </row>
    <row r="132" spans="1:9" x14ac:dyDescent="0.25">
      <c r="A132" s="9"/>
      <c r="B132" s="9"/>
      <c r="C132" s="9"/>
      <c r="D132" s="9"/>
      <c r="E132" s="10">
        <f>SUM(E126:E131)</f>
        <v>19829.48</v>
      </c>
      <c r="F132" s="9"/>
      <c r="G132" s="9"/>
      <c r="H132" s="9"/>
      <c r="I132" s="9"/>
    </row>
    <row r="134" spans="1:9" x14ac:dyDescent="0.25">
      <c r="A134" s="1" t="s">
        <v>1454</v>
      </c>
      <c r="B134" s="1" t="s">
        <v>1454</v>
      </c>
      <c r="C134" s="1" t="s">
        <v>1455</v>
      </c>
      <c r="D134" s="1" t="s">
        <v>1456</v>
      </c>
      <c r="E134" s="2">
        <v>7800</v>
      </c>
      <c r="F134" s="1" t="s">
        <v>1457</v>
      </c>
      <c r="G134" s="1" t="s">
        <v>1458</v>
      </c>
      <c r="H134" s="1" t="s">
        <v>5</v>
      </c>
      <c r="I134" s="1" t="s">
        <v>2984</v>
      </c>
    </row>
    <row r="135" spans="1:9" x14ac:dyDescent="0.25">
      <c r="A135" s="1" t="s">
        <v>1536</v>
      </c>
      <c r="B135" s="1" t="s">
        <v>1537</v>
      </c>
      <c r="C135" s="1" t="s">
        <v>1455</v>
      </c>
      <c r="D135" s="1" t="s">
        <v>1538</v>
      </c>
      <c r="E135" s="2">
        <v>20510.5</v>
      </c>
      <c r="F135" s="1" t="s">
        <v>1539</v>
      </c>
      <c r="G135" s="1" t="s">
        <v>1540</v>
      </c>
      <c r="H135" s="1" t="s">
        <v>5</v>
      </c>
      <c r="I135" s="1" t="s">
        <v>2984</v>
      </c>
    </row>
    <row r="136" spans="1:9" x14ac:dyDescent="0.25">
      <c r="A136" s="1" t="s">
        <v>1536</v>
      </c>
      <c r="B136" s="1" t="s">
        <v>1537</v>
      </c>
      <c r="C136" s="1" t="s">
        <v>1455</v>
      </c>
      <c r="D136" s="1" t="s">
        <v>1541</v>
      </c>
      <c r="E136" s="2">
        <v>-390</v>
      </c>
      <c r="F136" s="1" t="s">
        <v>1539</v>
      </c>
      <c r="G136" s="1" t="s">
        <v>1540</v>
      </c>
      <c r="H136" s="1" t="s">
        <v>5</v>
      </c>
      <c r="I136" s="1" t="s">
        <v>2984</v>
      </c>
    </row>
    <row r="137" spans="1:9" x14ac:dyDescent="0.25">
      <c r="A137" s="1" t="s">
        <v>1656</v>
      </c>
      <c r="B137" s="1" t="s">
        <v>1656</v>
      </c>
      <c r="C137" s="1" t="s">
        <v>1455</v>
      </c>
      <c r="D137" s="1" t="s">
        <v>1657</v>
      </c>
      <c r="E137" s="2">
        <v>13860.5</v>
      </c>
      <c r="F137" s="1" t="s">
        <v>1658</v>
      </c>
      <c r="G137" s="1" t="s">
        <v>1659</v>
      </c>
      <c r="H137" s="1" t="s">
        <v>5</v>
      </c>
      <c r="I137" s="1" t="s">
        <v>2984</v>
      </c>
    </row>
    <row r="138" spans="1:9" x14ac:dyDescent="0.25">
      <c r="A138" s="1" t="s">
        <v>1762</v>
      </c>
      <c r="B138" s="1" t="s">
        <v>1762</v>
      </c>
      <c r="C138" s="1" t="s">
        <v>1455</v>
      </c>
      <c r="D138" s="1" t="s">
        <v>1765</v>
      </c>
      <c r="E138" s="2">
        <v>22021</v>
      </c>
      <c r="F138" s="1" t="s">
        <v>1766</v>
      </c>
      <c r="G138" s="1" t="s">
        <v>1767</v>
      </c>
      <c r="H138" s="1" t="s">
        <v>5</v>
      </c>
      <c r="I138" s="1" t="s">
        <v>2984</v>
      </c>
    </row>
    <row r="139" spans="1:9" x14ac:dyDescent="0.25">
      <c r="A139" s="1" t="s">
        <v>1841</v>
      </c>
      <c r="B139" s="1" t="s">
        <v>1841</v>
      </c>
      <c r="C139" s="1" t="s">
        <v>1455</v>
      </c>
      <c r="D139" s="1" t="s">
        <v>1842</v>
      </c>
      <c r="E139" s="2">
        <v>29175.69</v>
      </c>
      <c r="F139" s="1" t="s">
        <v>1843</v>
      </c>
      <c r="G139" s="1" t="s">
        <v>1844</v>
      </c>
      <c r="H139" s="1" t="s">
        <v>5</v>
      </c>
      <c r="I139" s="1" t="s">
        <v>2984</v>
      </c>
    </row>
    <row r="140" spans="1:9" x14ac:dyDescent="0.25">
      <c r="A140" s="1" t="s">
        <v>1935</v>
      </c>
      <c r="B140" s="1" t="s">
        <v>1935</v>
      </c>
      <c r="C140" s="1" t="s">
        <v>1455</v>
      </c>
      <c r="D140" s="1" t="s">
        <v>1936</v>
      </c>
      <c r="E140" s="2">
        <v>39429.75</v>
      </c>
      <c r="F140" s="1" t="s">
        <v>1937</v>
      </c>
      <c r="G140" s="1" t="s">
        <v>1938</v>
      </c>
      <c r="H140" s="1" t="s">
        <v>5</v>
      </c>
      <c r="I140" s="1" t="s">
        <v>2984</v>
      </c>
    </row>
    <row r="141" spans="1:9" x14ac:dyDescent="0.25">
      <c r="A141" s="1" t="s">
        <v>2033</v>
      </c>
      <c r="B141" s="1" t="s">
        <v>2033</v>
      </c>
      <c r="C141" s="1" t="s">
        <v>1455</v>
      </c>
      <c r="D141" s="1" t="s">
        <v>2034</v>
      </c>
      <c r="E141" s="2">
        <v>28766</v>
      </c>
      <c r="F141" s="1" t="s">
        <v>2035</v>
      </c>
      <c r="G141" s="1" t="s">
        <v>2036</v>
      </c>
      <c r="H141" s="1" t="s">
        <v>5</v>
      </c>
      <c r="I141" s="1" t="s">
        <v>2984</v>
      </c>
    </row>
    <row r="142" spans="1:9" x14ac:dyDescent="0.25">
      <c r="A142" s="1" t="s">
        <v>2142</v>
      </c>
      <c r="B142" s="1" t="s">
        <v>2142</v>
      </c>
      <c r="C142" s="1" t="s">
        <v>1455</v>
      </c>
      <c r="D142" s="1" t="s">
        <v>2146</v>
      </c>
      <c r="E142" s="2">
        <v>35421.25</v>
      </c>
      <c r="F142" s="1" t="s">
        <v>2147</v>
      </c>
      <c r="G142" s="1" t="s">
        <v>2148</v>
      </c>
      <c r="H142" s="1" t="s">
        <v>5</v>
      </c>
      <c r="I142" s="1" t="s">
        <v>2984</v>
      </c>
    </row>
    <row r="143" spans="1:9" x14ac:dyDescent="0.25">
      <c r="A143" s="1" t="s">
        <v>2213</v>
      </c>
      <c r="B143" s="1" t="s">
        <v>2213</v>
      </c>
      <c r="C143" s="1" t="s">
        <v>1455</v>
      </c>
      <c r="D143" s="1" t="s">
        <v>2214</v>
      </c>
      <c r="E143" s="2">
        <v>5409.79</v>
      </c>
      <c r="F143" s="1" t="s">
        <v>2215</v>
      </c>
      <c r="G143" s="1" t="s">
        <v>2216</v>
      </c>
      <c r="H143" s="1" t="s">
        <v>5</v>
      </c>
      <c r="I143" s="1" t="s">
        <v>2984</v>
      </c>
    </row>
    <row r="144" spans="1:9" x14ac:dyDescent="0.25">
      <c r="A144" s="1" t="s">
        <v>2213</v>
      </c>
      <c r="B144" s="1" t="s">
        <v>2213</v>
      </c>
      <c r="C144" s="1" t="s">
        <v>1455</v>
      </c>
      <c r="D144" s="1" t="s">
        <v>2217</v>
      </c>
      <c r="E144" s="2">
        <v>8977.5</v>
      </c>
      <c r="F144" s="1" t="s">
        <v>2218</v>
      </c>
      <c r="G144" s="1" t="s">
        <v>2219</v>
      </c>
      <c r="H144" s="1" t="s">
        <v>5</v>
      </c>
      <c r="I144" s="1" t="s">
        <v>2984</v>
      </c>
    </row>
    <row r="145" spans="1:9" x14ac:dyDescent="0.25">
      <c r="A145" s="1" t="s">
        <v>2331</v>
      </c>
      <c r="B145" s="1" t="s">
        <v>2331</v>
      </c>
      <c r="C145" s="1" t="s">
        <v>1455</v>
      </c>
      <c r="D145" s="1" t="s">
        <v>2332</v>
      </c>
      <c r="E145" s="2">
        <v>3168.75</v>
      </c>
      <c r="F145" s="1" t="s">
        <v>2333</v>
      </c>
      <c r="G145" s="1" t="s">
        <v>2334</v>
      </c>
      <c r="H145" s="1" t="s">
        <v>5</v>
      </c>
      <c r="I145" s="1" t="s">
        <v>2984</v>
      </c>
    </row>
    <row r="146" spans="1:9" x14ac:dyDescent="0.25">
      <c r="A146" s="1" t="s">
        <v>2437</v>
      </c>
      <c r="B146" s="1" t="s">
        <v>2523</v>
      </c>
      <c r="C146" s="1" t="s">
        <v>1455</v>
      </c>
      <c r="D146" s="1" t="s">
        <v>2524</v>
      </c>
      <c r="E146" s="2">
        <v>11465.97</v>
      </c>
      <c r="F146" s="1" t="s">
        <v>2525</v>
      </c>
      <c r="G146" s="1" t="s">
        <v>2526</v>
      </c>
      <c r="H146" s="1" t="s">
        <v>5</v>
      </c>
      <c r="I146" s="1" t="s">
        <v>2984</v>
      </c>
    </row>
    <row r="147" spans="1:9" x14ac:dyDescent="0.25">
      <c r="A147" s="1" t="s">
        <v>2706</v>
      </c>
      <c r="B147" s="1" t="s">
        <v>2690</v>
      </c>
      <c r="C147" s="1" t="s">
        <v>1455</v>
      </c>
      <c r="D147" s="1" t="s">
        <v>2719</v>
      </c>
      <c r="E147" s="2">
        <v>5785.05</v>
      </c>
      <c r="F147" s="1" t="s">
        <v>2720</v>
      </c>
      <c r="G147" s="1" t="s">
        <v>2721</v>
      </c>
      <c r="H147" s="1" t="s">
        <v>5</v>
      </c>
      <c r="I147" s="1" t="s">
        <v>2984</v>
      </c>
    </row>
    <row r="148" spans="1:9" x14ac:dyDescent="0.25">
      <c r="A148" s="1" t="s">
        <v>2848</v>
      </c>
      <c r="B148" s="1" t="s">
        <v>2848</v>
      </c>
      <c r="C148" s="1" t="s">
        <v>1455</v>
      </c>
      <c r="D148" s="1" t="s">
        <v>2852</v>
      </c>
      <c r="E148" s="2">
        <v>1505.8</v>
      </c>
      <c r="F148" s="1" t="s">
        <v>2853</v>
      </c>
      <c r="G148" s="1" t="s">
        <v>2854</v>
      </c>
      <c r="H148" s="1" t="s">
        <v>5</v>
      </c>
      <c r="I148" s="1" t="s">
        <v>2984</v>
      </c>
    </row>
    <row r="150" spans="1:9" x14ac:dyDescent="0.25">
      <c r="A150" s="9"/>
      <c r="B150" s="9"/>
      <c r="C150" s="9"/>
      <c r="D150" s="9"/>
      <c r="E150" s="10">
        <f>SUM(E134:E149)</f>
        <v>232907.55</v>
      </c>
      <c r="F150" s="9"/>
      <c r="G150" s="9"/>
      <c r="H150" s="9"/>
      <c r="I150" s="9"/>
    </row>
    <row r="152" spans="1:9" ht="19.5" thickBot="1" x14ac:dyDescent="0.35">
      <c r="A152" s="33"/>
      <c r="B152" s="33"/>
      <c r="C152" s="33"/>
      <c r="D152" s="34" t="s">
        <v>3104</v>
      </c>
      <c r="E152" s="35">
        <f>SUM(E10,E17,E24,E34,E39,E46,E50,E62,E68,E73,E77,E88,E93,E98,E102,E106,E119,E124,E132,E150)</f>
        <v>640805.21</v>
      </c>
      <c r="F152" s="33"/>
      <c r="G152" s="33"/>
      <c r="H152" s="33"/>
      <c r="I152" s="33"/>
    </row>
    <row r="153" spans="1:9" ht="16.5" thickTop="1" x14ac:dyDescent="0.25"/>
    <row r="154" spans="1:9" x14ac:dyDescent="0.25">
      <c r="A154" s="1" t="s">
        <v>2926</v>
      </c>
      <c r="C154" s="1" t="s">
        <v>3036</v>
      </c>
      <c r="D154" s="1" t="s">
        <v>3077</v>
      </c>
      <c r="E154" s="2">
        <v>2323.2600000000002</v>
      </c>
      <c r="F154" s="1" t="s">
        <v>3078</v>
      </c>
      <c r="H154" s="1" t="s">
        <v>67</v>
      </c>
    </row>
    <row r="155" spans="1:9" x14ac:dyDescent="0.25">
      <c r="A155" s="1" t="s">
        <v>2926</v>
      </c>
      <c r="C155" s="1" t="s">
        <v>3036</v>
      </c>
      <c r="D155" s="1" t="s">
        <v>3077</v>
      </c>
      <c r="E155" s="2">
        <v>9239.85</v>
      </c>
      <c r="F155" s="1" t="s">
        <v>3078</v>
      </c>
      <c r="H155" s="1" t="s">
        <v>67</v>
      </c>
    </row>
    <row r="156" spans="1:9" x14ac:dyDescent="0.25">
      <c r="A156" s="1" t="s">
        <v>2926</v>
      </c>
      <c r="C156" s="1" t="s">
        <v>3036</v>
      </c>
      <c r="D156" s="1" t="s">
        <v>3036</v>
      </c>
      <c r="E156" s="2">
        <v>-1593.06</v>
      </c>
      <c r="F156" s="1" t="s">
        <v>3079</v>
      </c>
      <c r="H156" s="1" t="s">
        <v>67</v>
      </c>
    </row>
    <row r="157" spans="1:9" x14ac:dyDescent="0.25">
      <c r="A157" s="1" t="s">
        <v>3080</v>
      </c>
      <c r="B157" s="1" t="s">
        <v>3080</v>
      </c>
      <c r="C157" s="1" t="s">
        <v>3009</v>
      </c>
      <c r="D157" s="1" t="s">
        <v>3081</v>
      </c>
      <c r="E157" s="2">
        <v>5892.79</v>
      </c>
      <c r="F157" s="1" t="s">
        <v>3082</v>
      </c>
      <c r="G157" s="1" t="s">
        <v>3083</v>
      </c>
      <c r="H157" s="1" t="s">
        <v>5</v>
      </c>
    </row>
    <row r="158" spans="1:9" x14ac:dyDescent="0.25">
      <c r="F158" s="1" t="s">
        <v>3032</v>
      </c>
      <c r="H158" s="1" t="s">
        <v>67</v>
      </c>
    </row>
    <row r="159" spans="1:9" x14ac:dyDescent="0.25">
      <c r="A159" s="9"/>
      <c r="B159" s="9"/>
      <c r="C159" s="9"/>
      <c r="D159" s="9"/>
      <c r="E159" s="10">
        <f>SUM(E154:E158)</f>
        <v>15862.84</v>
      </c>
      <c r="F159" s="9"/>
      <c r="G159" s="9"/>
      <c r="H159" s="9"/>
      <c r="I159" s="9"/>
    </row>
    <row r="161" spans="1:9" ht="19.5" thickBot="1" x14ac:dyDescent="0.35">
      <c r="A161" s="33"/>
      <c r="B161" s="33"/>
      <c r="C161" s="33"/>
      <c r="D161" s="34" t="s">
        <v>3105</v>
      </c>
      <c r="E161" s="35">
        <f>SUM(E152,E159)</f>
        <v>656668.04999999993</v>
      </c>
      <c r="F161" s="33"/>
      <c r="G161" s="33"/>
      <c r="H161" s="33"/>
      <c r="I161" s="33"/>
    </row>
    <row r="162" spans="1:9" ht="16.5" thickTop="1" x14ac:dyDescent="0.25"/>
  </sheetData>
  <phoneticPr fontId="9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CAD73-CE59-4294-A71A-B7AF4C211FB5}">
  <dimension ref="A1:I72"/>
  <sheetViews>
    <sheetView topLeftCell="A46" zoomScale="70" zoomScaleNormal="70" workbookViewId="0">
      <selection activeCell="D71" sqref="D71"/>
    </sheetView>
  </sheetViews>
  <sheetFormatPr defaultRowHeight="15.75" x14ac:dyDescent="0.25"/>
  <cols>
    <col min="1" max="1" width="12.85546875" style="1" bestFit="1" customWidth="1"/>
    <col min="2" max="2" width="14.5703125" style="1" bestFit="1" customWidth="1"/>
    <col min="3" max="3" width="45.42578125" style="1" customWidth="1"/>
    <col min="4" max="4" width="57.85546875" style="1" customWidth="1"/>
    <col min="5" max="5" width="15.85546875" style="2" bestFit="1" customWidth="1"/>
    <col min="6" max="6" width="15" style="1" customWidth="1"/>
    <col min="7" max="7" width="30.140625" style="1" bestFit="1" customWidth="1"/>
    <col min="8" max="8" width="6.42578125" style="1" bestFit="1" customWidth="1"/>
    <col min="9" max="9" width="27.140625" style="1" bestFit="1" customWidth="1"/>
    <col min="10" max="16384" width="9.140625" style="1"/>
  </cols>
  <sheetData>
    <row r="1" spans="1:9" ht="18.75" x14ac:dyDescent="0.3">
      <c r="A1" s="16" t="str">
        <f>SUMMARY!A1</f>
        <v>SPRINGHILL SUITES BOSTON LOGAN AIRPORT REVERE BEACH</v>
      </c>
    </row>
    <row r="2" spans="1:9" ht="18.75" x14ac:dyDescent="0.3">
      <c r="A2" s="15" t="s">
        <v>2980</v>
      </c>
    </row>
    <row r="3" spans="1:9" ht="18.75" x14ac:dyDescent="0.3">
      <c r="A3" s="15" t="s">
        <v>3026</v>
      </c>
    </row>
    <row r="6" spans="1:9" s="4" customFormat="1" x14ac:dyDescent="0.25">
      <c r="A6" s="4" t="s">
        <v>2962</v>
      </c>
      <c r="B6" s="4" t="s">
        <v>2963</v>
      </c>
      <c r="C6" s="4" t="s">
        <v>2964</v>
      </c>
      <c r="D6" s="4" t="s">
        <v>2965</v>
      </c>
      <c r="E6" s="5" t="s">
        <v>2966</v>
      </c>
      <c r="F6" s="4" t="s">
        <v>2967</v>
      </c>
      <c r="G6" s="4" t="s">
        <v>2968</v>
      </c>
      <c r="I6" s="4" t="s">
        <v>2975</v>
      </c>
    </row>
    <row r="7" spans="1:9" s="4" customFormat="1" x14ac:dyDescent="0.25">
      <c r="E7" s="5"/>
    </row>
    <row r="8" spans="1:9" x14ac:dyDescent="0.25">
      <c r="A8" s="1" t="s">
        <v>122</v>
      </c>
      <c r="C8" s="1" t="s">
        <v>151</v>
      </c>
      <c r="D8" s="1" t="s">
        <v>152</v>
      </c>
      <c r="E8" s="2">
        <v>273.5</v>
      </c>
      <c r="F8" s="1" t="s">
        <v>153</v>
      </c>
      <c r="H8" s="1" t="s">
        <v>67</v>
      </c>
      <c r="I8" s="1" t="s">
        <v>2980</v>
      </c>
    </row>
    <row r="9" spans="1:9" x14ac:dyDescent="0.25">
      <c r="A9" s="1" t="s">
        <v>122</v>
      </c>
      <c r="C9" s="1" t="s">
        <v>151</v>
      </c>
      <c r="D9" s="1" t="s">
        <v>164</v>
      </c>
      <c r="E9" s="2">
        <v>-136.6</v>
      </c>
      <c r="F9" s="1" t="s">
        <v>153</v>
      </c>
      <c r="H9" s="1" t="s">
        <v>67</v>
      </c>
      <c r="I9" s="1" t="s">
        <v>2980</v>
      </c>
    </row>
    <row r="11" spans="1:9" x14ac:dyDescent="0.25">
      <c r="A11" s="9"/>
      <c r="B11" s="9"/>
      <c r="C11" s="9"/>
      <c r="D11" s="9"/>
      <c r="E11" s="10">
        <f>SUM(E8:E10)</f>
        <v>136.9</v>
      </c>
      <c r="F11" s="9"/>
      <c r="G11" s="9"/>
      <c r="H11" s="9"/>
      <c r="I11" s="9"/>
    </row>
    <row r="13" spans="1:9" x14ac:dyDescent="0.25">
      <c r="A13" s="1" t="s">
        <v>1680</v>
      </c>
      <c r="B13" s="1" t="s">
        <v>1680</v>
      </c>
      <c r="C13" s="1" t="s">
        <v>1681</v>
      </c>
      <c r="D13" s="1" t="s">
        <v>1682</v>
      </c>
      <c r="E13" s="2">
        <v>1995</v>
      </c>
      <c r="F13" s="1" t="s">
        <v>1683</v>
      </c>
      <c r="G13" s="1" t="s">
        <v>1684</v>
      </c>
      <c r="H13" s="1" t="s">
        <v>5</v>
      </c>
      <c r="I13" s="1" t="s">
        <v>2980</v>
      </c>
    </row>
    <row r="15" spans="1:9" x14ac:dyDescent="0.25">
      <c r="A15" s="9"/>
      <c r="B15" s="9"/>
      <c r="C15" s="9"/>
      <c r="D15" s="9"/>
      <c r="E15" s="10">
        <f>SUM(E13:E14)</f>
        <v>1995</v>
      </c>
      <c r="F15" s="9"/>
      <c r="G15" s="9"/>
      <c r="H15" s="9"/>
      <c r="I15" s="9"/>
    </row>
    <row r="17" spans="1:9" x14ac:dyDescent="0.25">
      <c r="A17" s="1" t="s">
        <v>1825</v>
      </c>
      <c r="B17" s="1" t="s">
        <v>1825</v>
      </c>
      <c r="C17" s="1" t="s">
        <v>1826</v>
      </c>
      <c r="D17" s="1" t="s">
        <v>1827</v>
      </c>
      <c r="E17" s="2">
        <v>7367</v>
      </c>
      <c r="F17" s="1" t="s">
        <v>1828</v>
      </c>
      <c r="G17" s="1" t="s">
        <v>1829</v>
      </c>
      <c r="H17" s="1" t="s">
        <v>5</v>
      </c>
      <c r="I17" s="1" t="s">
        <v>2980</v>
      </c>
    </row>
    <row r="19" spans="1:9" x14ac:dyDescent="0.25">
      <c r="A19" s="9"/>
      <c r="B19" s="9"/>
      <c r="C19" s="9"/>
      <c r="D19" s="9"/>
      <c r="E19" s="10">
        <f>SUM(E17:E18)</f>
        <v>7367</v>
      </c>
      <c r="F19" s="9"/>
      <c r="G19" s="9"/>
      <c r="H19" s="9"/>
      <c r="I19" s="9"/>
    </row>
    <row r="21" spans="1:9" x14ac:dyDescent="0.25">
      <c r="A21" s="1" t="s">
        <v>2578</v>
      </c>
      <c r="B21" s="1" t="s">
        <v>2578</v>
      </c>
      <c r="C21" s="1" t="s">
        <v>2585</v>
      </c>
      <c r="D21" s="1" t="s">
        <v>2586</v>
      </c>
      <c r="E21" s="2">
        <v>228.82</v>
      </c>
      <c r="F21" s="1" t="s">
        <v>2587</v>
      </c>
      <c r="G21" s="1" t="s">
        <v>2588</v>
      </c>
      <c r="H21" s="1" t="s">
        <v>5</v>
      </c>
      <c r="I21" s="1" t="s">
        <v>2980</v>
      </c>
    </row>
    <row r="23" spans="1:9" x14ac:dyDescent="0.25">
      <c r="A23" s="9"/>
      <c r="B23" s="9"/>
      <c r="C23" s="9"/>
      <c r="D23" s="9"/>
      <c r="E23" s="10">
        <f>SUM(E21:E22)</f>
        <v>228.82</v>
      </c>
      <c r="F23" s="9"/>
      <c r="G23" s="9"/>
      <c r="H23" s="9"/>
      <c r="I23" s="9"/>
    </row>
    <row r="25" spans="1:9" x14ac:dyDescent="0.25">
      <c r="A25" s="1" t="s">
        <v>1935</v>
      </c>
      <c r="B25" s="1" t="s">
        <v>1017</v>
      </c>
      <c r="C25" s="1" t="s">
        <v>1947</v>
      </c>
      <c r="D25" s="1" t="s">
        <v>1948</v>
      </c>
      <c r="E25" s="2">
        <v>131.26</v>
      </c>
      <c r="F25" s="1" t="s">
        <v>1949</v>
      </c>
      <c r="G25" s="1" t="s">
        <v>1950</v>
      </c>
      <c r="H25" s="1" t="s">
        <v>5</v>
      </c>
      <c r="I25" s="1" t="s">
        <v>2980</v>
      </c>
    </row>
    <row r="27" spans="1:9" x14ac:dyDescent="0.25">
      <c r="A27" s="9"/>
      <c r="B27" s="9"/>
      <c r="C27" s="9"/>
      <c r="D27" s="9"/>
      <c r="E27" s="10">
        <f>SUM(E25:E26)</f>
        <v>131.26</v>
      </c>
      <c r="F27" s="9"/>
      <c r="G27" s="9"/>
      <c r="H27" s="9"/>
      <c r="I27" s="9"/>
    </row>
    <row r="29" spans="1:9" x14ac:dyDescent="0.25">
      <c r="A29" s="1" t="s">
        <v>2514</v>
      </c>
      <c r="B29" s="1" t="s">
        <v>2514</v>
      </c>
      <c r="C29" s="1" t="s">
        <v>2520</v>
      </c>
      <c r="D29" s="1" t="s">
        <v>2988</v>
      </c>
      <c r="E29" s="2">
        <v>4057.2</v>
      </c>
      <c r="F29" s="1" t="s">
        <v>2521</v>
      </c>
      <c r="G29" s="1" t="s">
        <v>2522</v>
      </c>
      <c r="H29" s="1" t="s">
        <v>5</v>
      </c>
      <c r="I29" s="1" t="s">
        <v>2980</v>
      </c>
    </row>
    <row r="31" spans="1:9" x14ac:dyDescent="0.25">
      <c r="A31" s="9"/>
      <c r="B31" s="9"/>
      <c r="C31" s="9"/>
      <c r="D31" s="9"/>
      <c r="E31" s="10">
        <f>SUM(E29:E30)</f>
        <v>4057.2</v>
      </c>
      <c r="F31" s="9"/>
      <c r="G31" s="9"/>
      <c r="H31" s="9"/>
      <c r="I31" s="9"/>
    </row>
    <row r="33" spans="1:9" x14ac:dyDescent="0.25">
      <c r="A33" s="1" t="s">
        <v>2359</v>
      </c>
      <c r="B33" s="1" t="s">
        <v>2359</v>
      </c>
      <c r="C33" s="1" t="s">
        <v>2360</v>
      </c>
      <c r="D33" s="1" t="s">
        <v>2361</v>
      </c>
      <c r="E33" s="2">
        <v>111.92</v>
      </c>
      <c r="F33" s="1" t="s">
        <v>2362</v>
      </c>
      <c r="G33" s="1" t="s">
        <v>2363</v>
      </c>
      <c r="H33" s="1" t="s">
        <v>5</v>
      </c>
      <c r="I33" s="1" t="s">
        <v>2980</v>
      </c>
    </row>
    <row r="35" spans="1:9" x14ac:dyDescent="0.25">
      <c r="A35" s="9"/>
      <c r="B35" s="9"/>
      <c r="C35" s="9"/>
      <c r="D35" s="9"/>
      <c r="E35" s="10">
        <f>SUM(E33:E34)</f>
        <v>111.92</v>
      </c>
      <c r="F35" s="9"/>
      <c r="G35" s="9"/>
      <c r="H35" s="9"/>
      <c r="I35" s="9"/>
    </row>
    <row r="37" spans="1:9" x14ac:dyDescent="0.25">
      <c r="A37" s="1" t="s">
        <v>2359</v>
      </c>
      <c r="B37" s="1" t="s">
        <v>2359</v>
      </c>
      <c r="C37" s="1" t="s">
        <v>2360</v>
      </c>
      <c r="D37" s="1" t="s">
        <v>2365</v>
      </c>
      <c r="E37" s="2">
        <v>265.61</v>
      </c>
      <c r="F37" s="1" t="s">
        <v>2362</v>
      </c>
      <c r="G37" s="1" t="s">
        <v>2363</v>
      </c>
      <c r="H37" s="1" t="s">
        <v>5</v>
      </c>
      <c r="I37" s="1" t="s">
        <v>2980</v>
      </c>
    </row>
    <row r="38" spans="1:9" x14ac:dyDescent="0.25">
      <c r="A38" s="1" t="s">
        <v>2359</v>
      </c>
      <c r="B38" s="1" t="s">
        <v>2359</v>
      </c>
      <c r="C38" s="1" t="s">
        <v>2360</v>
      </c>
      <c r="D38" s="1" t="s">
        <v>2366</v>
      </c>
      <c r="E38" s="2">
        <v>526.96</v>
      </c>
      <c r="F38" s="1" t="s">
        <v>2362</v>
      </c>
      <c r="G38" s="1" t="s">
        <v>2363</v>
      </c>
      <c r="H38" s="1" t="s">
        <v>5</v>
      </c>
      <c r="I38" s="1" t="s">
        <v>2980</v>
      </c>
    </row>
    <row r="40" spans="1:9" x14ac:dyDescent="0.25">
      <c r="A40" s="9"/>
      <c r="B40" s="9"/>
      <c r="C40" s="9"/>
      <c r="D40" s="9"/>
      <c r="E40" s="10">
        <f>SUM(E37:E39)</f>
        <v>792.57</v>
      </c>
      <c r="F40" s="9"/>
      <c r="G40" s="9"/>
      <c r="H40" s="9"/>
      <c r="I40" s="9"/>
    </row>
    <row r="43" spans="1:9" x14ac:dyDescent="0.25">
      <c r="A43" s="1" t="s">
        <v>2564</v>
      </c>
      <c r="B43" s="1" t="s">
        <v>2631</v>
      </c>
      <c r="C43" s="1" t="s">
        <v>2632</v>
      </c>
      <c r="E43" s="2">
        <v>869.92</v>
      </c>
      <c r="F43" s="1" t="s">
        <v>2633</v>
      </c>
      <c r="G43" s="1" t="s">
        <v>2634</v>
      </c>
      <c r="H43" s="1" t="s">
        <v>5</v>
      </c>
      <c r="I43" s="1" t="s">
        <v>2980</v>
      </c>
    </row>
    <row r="44" spans="1:9" x14ac:dyDescent="0.25">
      <c r="A44" s="1" t="s">
        <v>2564</v>
      </c>
      <c r="B44" s="1" t="s">
        <v>2600</v>
      </c>
      <c r="C44" s="1" t="s">
        <v>2632</v>
      </c>
      <c r="E44" s="2">
        <v>110.81</v>
      </c>
      <c r="F44" s="1" t="s">
        <v>2635</v>
      </c>
      <c r="G44" s="1" t="s">
        <v>2636</v>
      </c>
      <c r="H44" s="1" t="s">
        <v>5</v>
      </c>
      <c r="I44" s="1" t="s">
        <v>2980</v>
      </c>
    </row>
    <row r="45" spans="1:9" x14ac:dyDescent="0.25">
      <c r="A45" s="1" t="s">
        <v>2564</v>
      </c>
      <c r="B45" s="1" t="s">
        <v>2600</v>
      </c>
      <c r="C45" s="1" t="s">
        <v>2632</v>
      </c>
      <c r="E45" s="2">
        <v>51.4</v>
      </c>
      <c r="F45" s="1" t="s">
        <v>2637</v>
      </c>
      <c r="G45" s="1" t="s">
        <v>2638</v>
      </c>
      <c r="H45" s="1" t="s">
        <v>5</v>
      </c>
      <c r="I45" s="1" t="s">
        <v>2980</v>
      </c>
    </row>
    <row r="46" spans="1:9" x14ac:dyDescent="0.25">
      <c r="A46" s="1" t="s">
        <v>2642</v>
      </c>
      <c r="B46" s="1" t="s">
        <v>2652</v>
      </c>
      <c r="C46" s="1" t="s">
        <v>2632</v>
      </c>
      <c r="E46" s="2">
        <v>232.74</v>
      </c>
      <c r="F46" s="1" t="s">
        <v>2655</v>
      </c>
      <c r="G46" s="1" t="s">
        <v>2656</v>
      </c>
      <c r="H46" s="1" t="s">
        <v>5</v>
      </c>
      <c r="I46" s="1" t="s">
        <v>2980</v>
      </c>
    </row>
    <row r="47" spans="1:9" x14ac:dyDescent="0.25">
      <c r="A47" s="1" t="s">
        <v>2642</v>
      </c>
      <c r="B47" s="1" t="s">
        <v>2657</v>
      </c>
      <c r="C47" s="1" t="s">
        <v>2632</v>
      </c>
      <c r="E47" s="2">
        <v>82.88</v>
      </c>
      <c r="F47" s="1" t="s">
        <v>2658</v>
      </c>
      <c r="G47" s="1" t="s">
        <v>2659</v>
      </c>
      <c r="H47" s="1" t="s">
        <v>5</v>
      </c>
      <c r="I47" s="1" t="s">
        <v>2980</v>
      </c>
    </row>
    <row r="48" spans="1:9" x14ac:dyDescent="0.25">
      <c r="A48" s="1" t="s">
        <v>2642</v>
      </c>
      <c r="B48" s="1" t="s">
        <v>2564</v>
      </c>
      <c r="C48" s="1" t="s">
        <v>2632</v>
      </c>
      <c r="E48" s="2">
        <v>72.23</v>
      </c>
      <c r="F48" s="1" t="s">
        <v>2660</v>
      </c>
      <c r="G48" s="1" t="s">
        <v>2661</v>
      </c>
      <c r="H48" s="1" t="s">
        <v>5</v>
      </c>
      <c r="I48" s="1" t="s">
        <v>2980</v>
      </c>
    </row>
    <row r="49" spans="1:9" x14ac:dyDescent="0.25">
      <c r="A49" s="1" t="s">
        <v>2642</v>
      </c>
      <c r="B49" s="1" t="s">
        <v>2657</v>
      </c>
      <c r="C49" s="1" t="s">
        <v>2632</v>
      </c>
      <c r="E49" s="2">
        <v>268.31</v>
      </c>
      <c r="F49" s="1" t="s">
        <v>2662</v>
      </c>
      <c r="G49" s="1" t="s">
        <v>2663</v>
      </c>
      <c r="H49" s="1" t="s">
        <v>5</v>
      </c>
      <c r="I49" s="1" t="s">
        <v>2980</v>
      </c>
    </row>
    <row r="50" spans="1:9" x14ac:dyDescent="0.25">
      <c r="A50" s="1" t="s">
        <v>1588</v>
      </c>
      <c r="B50" s="1" t="s">
        <v>2889</v>
      </c>
      <c r="C50" s="1" t="s">
        <v>2632</v>
      </c>
      <c r="E50" s="2">
        <v>2.62</v>
      </c>
      <c r="F50" s="1" t="s">
        <v>2890</v>
      </c>
      <c r="G50" s="1" t="s">
        <v>2891</v>
      </c>
      <c r="H50" s="1" t="s">
        <v>5</v>
      </c>
      <c r="I50" s="1" t="s">
        <v>2980</v>
      </c>
    </row>
    <row r="51" spans="1:9" x14ac:dyDescent="0.25">
      <c r="A51" s="1" t="s">
        <v>1588</v>
      </c>
      <c r="B51" s="1" t="s">
        <v>2437</v>
      </c>
      <c r="C51" s="1" t="s">
        <v>2632</v>
      </c>
      <c r="E51" s="2">
        <v>63.96</v>
      </c>
      <c r="F51" s="1" t="s">
        <v>2892</v>
      </c>
      <c r="G51" s="1" t="s">
        <v>2893</v>
      </c>
      <c r="H51" s="1" t="s">
        <v>5</v>
      </c>
      <c r="I51" s="1" t="s">
        <v>2980</v>
      </c>
    </row>
    <row r="52" spans="1:9" x14ac:dyDescent="0.25">
      <c r="A52" s="1" t="s">
        <v>1588</v>
      </c>
      <c r="B52" s="1" t="s">
        <v>2514</v>
      </c>
      <c r="C52" s="1" t="s">
        <v>2632</v>
      </c>
      <c r="E52" s="2">
        <v>212.48</v>
      </c>
      <c r="F52" s="1" t="s">
        <v>2894</v>
      </c>
      <c r="G52" s="1" t="s">
        <v>2895</v>
      </c>
      <c r="H52" s="1" t="s">
        <v>5</v>
      </c>
      <c r="I52" s="1" t="s">
        <v>2980</v>
      </c>
    </row>
    <row r="54" spans="1:9" x14ac:dyDescent="0.25">
      <c r="A54" s="9"/>
      <c r="B54" s="9"/>
      <c r="C54" s="9"/>
      <c r="D54" s="9"/>
      <c r="E54" s="10">
        <f>SUM(E43:E53)</f>
        <v>1967.35</v>
      </c>
      <c r="F54" s="9"/>
      <c r="G54" s="9"/>
      <c r="H54" s="9"/>
      <c r="I54" s="9"/>
    </row>
    <row r="56" spans="1:9" x14ac:dyDescent="0.25">
      <c r="A56" s="1" t="s">
        <v>2564</v>
      </c>
      <c r="B56" s="1" t="s">
        <v>2564</v>
      </c>
      <c r="C56" s="1" t="s">
        <v>2627</v>
      </c>
      <c r="D56" s="1" t="s">
        <v>2628</v>
      </c>
      <c r="E56" s="2">
        <v>1192.8</v>
      </c>
      <c r="F56" s="1" t="s">
        <v>2629</v>
      </c>
      <c r="G56" s="1" t="s">
        <v>2630</v>
      </c>
      <c r="H56" s="1" t="s">
        <v>5</v>
      </c>
      <c r="I56" s="1" t="s">
        <v>2980</v>
      </c>
    </row>
    <row r="57" spans="1:9" x14ac:dyDescent="0.25">
      <c r="A57" s="1" t="s">
        <v>2642</v>
      </c>
      <c r="B57" s="1" t="s">
        <v>2642</v>
      </c>
      <c r="C57" s="1" t="s">
        <v>2627</v>
      </c>
      <c r="D57" s="1" t="s">
        <v>2664</v>
      </c>
      <c r="E57" s="2">
        <v>660.65</v>
      </c>
      <c r="F57" s="1" t="s">
        <v>2665</v>
      </c>
      <c r="G57" s="1" t="s">
        <v>2645</v>
      </c>
      <c r="H57" s="1" t="s">
        <v>5</v>
      </c>
      <c r="I57" s="1" t="s">
        <v>2980</v>
      </c>
    </row>
    <row r="59" spans="1:9" x14ac:dyDescent="0.25">
      <c r="A59" s="9"/>
      <c r="B59" s="9"/>
      <c r="C59" s="9"/>
      <c r="D59" s="9"/>
      <c r="E59" s="10">
        <f>SUM(E56:E58)</f>
        <v>1853.4499999999998</v>
      </c>
      <c r="F59" s="9"/>
      <c r="G59" s="9"/>
      <c r="H59" s="9"/>
      <c r="I59" s="9"/>
    </row>
    <row r="61" spans="1:9" x14ac:dyDescent="0.25">
      <c r="A61" s="1" t="s">
        <v>2204</v>
      </c>
      <c r="B61" s="1" t="s">
        <v>2204</v>
      </c>
      <c r="C61" s="1" t="s">
        <v>2205</v>
      </c>
      <c r="D61" s="1" t="s">
        <v>2206</v>
      </c>
      <c r="E61" s="2">
        <v>55.26</v>
      </c>
      <c r="F61" s="1" t="s">
        <v>2207</v>
      </c>
      <c r="G61" s="1" t="s">
        <v>2208</v>
      </c>
      <c r="H61" s="1" t="s">
        <v>5</v>
      </c>
      <c r="I61" s="1" t="s">
        <v>2980</v>
      </c>
    </row>
    <row r="63" spans="1:9" x14ac:dyDescent="0.25">
      <c r="A63" s="9"/>
      <c r="B63" s="9"/>
      <c r="C63" s="9"/>
      <c r="D63" s="9"/>
      <c r="E63" s="10">
        <f>SUM(E61:E62)</f>
        <v>55.26</v>
      </c>
      <c r="F63" s="9"/>
      <c r="G63" s="9"/>
      <c r="H63" s="9"/>
      <c r="I63" s="9"/>
    </row>
    <row r="65" spans="1:9" x14ac:dyDescent="0.25">
      <c r="A65" s="1" t="s">
        <v>842</v>
      </c>
      <c r="B65" s="1" t="s">
        <v>842</v>
      </c>
      <c r="C65" s="1" t="s">
        <v>851</v>
      </c>
      <c r="D65" s="1" t="s">
        <v>852</v>
      </c>
      <c r="E65" s="2">
        <v>780.01</v>
      </c>
      <c r="F65" s="1" t="s">
        <v>853</v>
      </c>
      <c r="G65" s="1" t="s">
        <v>854</v>
      </c>
      <c r="H65" s="1" t="s">
        <v>5</v>
      </c>
      <c r="I65" s="1" t="s">
        <v>2980</v>
      </c>
    </row>
    <row r="66" spans="1:9" x14ac:dyDescent="0.25">
      <c r="A66" s="1" t="s">
        <v>1523</v>
      </c>
      <c r="B66" s="1" t="s">
        <v>1523</v>
      </c>
      <c r="C66" s="1" t="s">
        <v>851</v>
      </c>
      <c r="D66" s="1" t="s">
        <v>1524</v>
      </c>
      <c r="E66" s="2">
        <v>750</v>
      </c>
      <c r="F66" s="1" t="s">
        <v>1525</v>
      </c>
      <c r="G66" s="1" t="s">
        <v>1526</v>
      </c>
      <c r="H66" s="1" t="s">
        <v>5</v>
      </c>
      <c r="I66" s="1" t="s">
        <v>2980</v>
      </c>
    </row>
    <row r="67" spans="1:9" x14ac:dyDescent="0.25">
      <c r="A67" s="1" t="s">
        <v>2796</v>
      </c>
      <c r="B67" s="1" t="s">
        <v>2796</v>
      </c>
      <c r="C67" s="1" t="s">
        <v>851</v>
      </c>
      <c r="D67" s="1" t="s">
        <v>2803</v>
      </c>
      <c r="E67" s="2">
        <v>750</v>
      </c>
      <c r="F67" s="1" t="s">
        <v>2804</v>
      </c>
      <c r="G67" s="1" t="s">
        <v>2805</v>
      </c>
      <c r="H67" s="1" t="s">
        <v>5</v>
      </c>
      <c r="I67" s="1" t="s">
        <v>2980</v>
      </c>
    </row>
    <row r="69" spans="1:9" x14ac:dyDescent="0.25">
      <c r="A69" s="9"/>
      <c r="B69" s="9"/>
      <c r="C69" s="9"/>
      <c r="D69" s="9"/>
      <c r="E69" s="10">
        <f>SUM(E65:E68)</f>
        <v>2280.0100000000002</v>
      </c>
      <c r="F69" s="9"/>
      <c r="G69" s="9"/>
      <c r="H69" s="9"/>
      <c r="I69" s="9"/>
    </row>
    <row r="71" spans="1:9" ht="19.5" thickBot="1" x14ac:dyDescent="0.35">
      <c r="A71" s="33"/>
      <c r="B71" s="33"/>
      <c r="C71" s="33"/>
      <c r="D71" s="34" t="s">
        <v>3104</v>
      </c>
      <c r="E71" s="35">
        <f>SUM(E11,E15,E19,E23,E27,E31,E35,E40,E54,E59,E63,E69)</f>
        <v>20976.739999999998</v>
      </c>
      <c r="F71" s="33"/>
      <c r="G71" s="33"/>
      <c r="H71" s="33"/>
      <c r="I71" s="33"/>
    </row>
    <row r="72" spans="1:9" ht="16.5" thickTop="1" x14ac:dyDescent="0.25"/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8881A-647C-4F62-B492-C20BB6AB0625}">
  <dimension ref="A1:I256"/>
  <sheetViews>
    <sheetView topLeftCell="A226" zoomScale="70" zoomScaleNormal="70" workbookViewId="0">
      <selection activeCell="E254" sqref="E254"/>
    </sheetView>
  </sheetViews>
  <sheetFormatPr defaultRowHeight="15.75" x14ac:dyDescent="0.25"/>
  <cols>
    <col min="1" max="1" width="12.85546875" style="1" bestFit="1" customWidth="1"/>
    <col min="2" max="2" width="14.5703125" style="1" bestFit="1" customWidth="1"/>
    <col min="3" max="3" width="45.42578125" style="1" customWidth="1"/>
    <col min="4" max="4" width="96.85546875" style="1" bestFit="1" customWidth="1"/>
    <col min="5" max="5" width="17.140625" style="2" bestFit="1" customWidth="1"/>
    <col min="6" max="6" width="15" style="1" customWidth="1"/>
    <col min="7" max="7" width="30.140625" style="1" bestFit="1" customWidth="1"/>
    <col min="8" max="8" width="6.42578125" style="1" bestFit="1" customWidth="1"/>
    <col min="9" max="9" width="27.140625" style="1" bestFit="1" customWidth="1"/>
    <col min="10" max="16384" width="9.140625" style="1"/>
  </cols>
  <sheetData>
    <row r="1" spans="1:9" ht="18.75" x14ac:dyDescent="0.3">
      <c r="A1" s="16" t="str">
        <f>SUMMARY!A1</f>
        <v>SPRINGHILL SUITES BOSTON LOGAN AIRPORT REVERE BEACH</v>
      </c>
    </row>
    <row r="2" spans="1:9" ht="18.75" x14ac:dyDescent="0.3">
      <c r="A2" s="15" t="s">
        <v>2987</v>
      </c>
    </row>
    <row r="3" spans="1:9" ht="18.75" x14ac:dyDescent="0.3">
      <c r="A3" s="15" t="s">
        <v>3027</v>
      </c>
    </row>
    <row r="6" spans="1:9" s="4" customFormat="1" x14ac:dyDescent="0.25">
      <c r="A6" s="4" t="s">
        <v>2962</v>
      </c>
      <c r="B6" s="4" t="s">
        <v>2963</v>
      </c>
      <c r="C6" s="4" t="s">
        <v>2964</v>
      </c>
      <c r="D6" s="4" t="s">
        <v>2965</v>
      </c>
      <c r="E6" s="5" t="s">
        <v>2966</v>
      </c>
      <c r="F6" s="4" t="s">
        <v>2967</v>
      </c>
      <c r="G6" s="4" t="s">
        <v>2968</v>
      </c>
      <c r="I6" s="4" t="s">
        <v>2975</v>
      </c>
    </row>
    <row r="7" spans="1:9" s="4" customFormat="1" x14ac:dyDescent="0.25">
      <c r="E7" s="5"/>
    </row>
    <row r="9" spans="1:9" x14ac:dyDescent="0.25">
      <c r="A9" s="1" t="s">
        <v>1542</v>
      </c>
      <c r="B9" s="1" t="s">
        <v>1542</v>
      </c>
      <c r="C9" s="1" t="s">
        <v>1543</v>
      </c>
      <c r="D9" s="1" t="s">
        <v>1544</v>
      </c>
      <c r="E9" s="2">
        <v>13206</v>
      </c>
      <c r="F9" s="1" t="s">
        <v>1545</v>
      </c>
      <c r="G9" s="1" t="s">
        <v>1546</v>
      </c>
      <c r="H9" s="1" t="s">
        <v>5</v>
      </c>
      <c r="I9" s="1" t="s">
        <v>2978</v>
      </c>
    </row>
    <row r="10" spans="1:9" x14ac:dyDescent="0.25">
      <c r="A10" s="1" t="s">
        <v>1559</v>
      </c>
      <c r="B10" s="1" t="s">
        <v>1542</v>
      </c>
      <c r="C10" s="1" t="s">
        <v>1543</v>
      </c>
      <c r="D10" s="1" t="s">
        <v>1574</v>
      </c>
      <c r="E10" s="2">
        <v>3650</v>
      </c>
      <c r="F10" s="1" t="s">
        <v>1575</v>
      </c>
      <c r="G10" s="1" t="s">
        <v>1576</v>
      </c>
      <c r="H10" s="1" t="s">
        <v>5</v>
      </c>
      <c r="I10" s="1" t="s">
        <v>2978</v>
      </c>
    </row>
    <row r="12" spans="1:9" x14ac:dyDescent="0.25">
      <c r="A12" s="9"/>
      <c r="B12" s="9"/>
      <c r="C12" s="9"/>
      <c r="D12" s="9"/>
      <c r="E12" s="10">
        <f>SUM(E9:E11)</f>
        <v>16856</v>
      </c>
      <c r="F12" s="9"/>
      <c r="G12" s="9"/>
      <c r="H12" s="9"/>
      <c r="I12" s="9"/>
    </row>
    <row r="14" spans="1:9" x14ac:dyDescent="0.25">
      <c r="A14" s="1" t="s">
        <v>1190</v>
      </c>
      <c r="C14" s="1" t="s">
        <v>1191</v>
      </c>
      <c r="D14" s="1" t="s">
        <v>1191</v>
      </c>
      <c r="E14" s="2">
        <v>79409.77</v>
      </c>
      <c r="F14" s="1" t="s">
        <v>1192</v>
      </c>
      <c r="H14" s="1" t="s">
        <v>67</v>
      </c>
      <c r="I14" s="1" t="s">
        <v>2978</v>
      </c>
    </row>
    <row r="15" spans="1:9" x14ac:dyDescent="0.25">
      <c r="A15" s="1" t="s">
        <v>1217</v>
      </c>
      <c r="C15" s="1" t="s">
        <v>1238</v>
      </c>
      <c r="D15" s="1" t="s">
        <v>1245</v>
      </c>
      <c r="E15" s="2">
        <v>-79409.77</v>
      </c>
      <c r="F15" s="1" t="s">
        <v>1240</v>
      </c>
      <c r="H15" s="1" t="s">
        <v>67</v>
      </c>
      <c r="I15" s="1" t="s">
        <v>2978</v>
      </c>
    </row>
    <row r="17" spans="1:9" x14ac:dyDescent="0.25">
      <c r="A17" s="9"/>
      <c r="B17" s="9"/>
      <c r="C17" s="9"/>
      <c r="D17" s="9"/>
      <c r="E17" s="10">
        <f>SUM(E14:E16)</f>
        <v>0</v>
      </c>
      <c r="F17" s="9"/>
      <c r="G17" s="9"/>
      <c r="H17" s="9"/>
      <c r="I17" s="9"/>
    </row>
    <row r="19" spans="1:9" x14ac:dyDescent="0.25">
      <c r="A19" s="1" t="s">
        <v>1325</v>
      </c>
      <c r="B19" s="1" t="s">
        <v>1325</v>
      </c>
      <c r="C19" s="1" t="s">
        <v>1326</v>
      </c>
      <c r="D19" s="1" t="s">
        <v>1327</v>
      </c>
      <c r="E19" s="2">
        <v>20782.07</v>
      </c>
      <c r="F19" s="1" t="s">
        <v>1328</v>
      </c>
      <c r="G19" s="1" t="s">
        <v>1329</v>
      </c>
      <c r="H19" s="1" t="s">
        <v>5</v>
      </c>
      <c r="I19" s="1" t="s">
        <v>2978</v>
      </c>
    </row>
    <row r="20" spans="1:9" x14ac:dyDescent="0.25">
      <c r="A20" s="1" t="s">
        <v>1794</v>
      </c>
      <c r="B20" s="1" t="s">
        <v>1794</v>
      </c>
      <c r="C20" s="1" t="s">
        <v>1326</v>
      </c>
      <c r="D20" s="1" t="s">
        <v>1795</v>
      </c>
      <c r="E20" s="2">
        <v>21952.07</v>
      </c>
      <c r="F20" s="1" t="s">
        <v>1796</v>
      </c>
      <c r="G20" s="1" t="s">
        <v>1797</v>
      </c>
      <c r="H20" s="1" t="s">
        <v>5</v>
      </c>
      <c r="I20" s="1" t="s">
        <v>2978</v>
      </c>
    </row>
    <row r="21" spans="1:9" x14ac:dyDescent="0.25">
      <c r="A21" s="1" t="s">
        <v>2496</v>
      </c>
      <c r="B21" s="1" t="s">
        <v>2496</v>
      </c>
      <c r="C21" s="1" t="s">
        <v>1326</v>
      </c>
      <c r="D21" s="1" t="s">
        <v>2497</v>
      </c>
      <c r="E21" s="2">
        <v>504.7</v>
      </c>
      <c r="F21" s="1" t="s">
        <v>2498</v>
      </c>
      <c r="G21" s="1" t="s">
        <v>2499</v>
      </c>
      <c r="H21" s="1" t="s">
        <v>5</v>
      </c>
      <c r="I21" s="1" t="s">
        <v>2978</v>
      </c>
    </row>
    <row r="23" spans="1:9" x14ac:dyDescent="0.25">
      <c r="A23" s="9"/>
      <c r="B23" s="9"/>
      <c r="C23" s="9"/>
      <c r="D23" s="9"/>
      <c r="E23" s="10">
        <f>SUM(E19:E22)</f>
        <v>43238.84</v>
      </c>
      <c r="F23" s="9"/>
      <c r="G23" s="9"/>
      <c r="H23" s="9"/>
      <c r="I23" s="9"/>
    </row>
    <row r="25" spans="1:9" x14ac:dyDescent="0.25">
      <c r="A25" s="1" t="s">
        <v>2595</v>
      </c>
      <c r="B25" s="1" t="s">
        <v>2595</v>
      </c>
      <c r="C25" s="1" t="s">
        <v>2596</v>
      </c>
      <c r="D25" s="1" t="s">
        <v>2597</v>
      </c>
      <c r="E25" s="2">
        <v>1470.01</v>
      </c>
      <c r="F25" s="1" t="s">
        <v>2598</v>
      </c>
      <c r="G25" s="1" t="s">
        <v>2599</v>
      </c>
      <c r="H25" s="1" t="s">
        <v>5</v>
      </c>
      <c r="I25" s="1" t="s">
        <v>2978</v>
      </c>
    </row>
    <row r="26" spans="1:9" x14ac:dyDescent="0.25">
      <c r="A26" s="1" t="s">
        <v>2682</v>
      </c>
      <c r="B26" s="1" t="s">
        <v>2623</v>
      </c>
      <c r="C26" s="1" t="s">
        <v>2685</v>
      </c>
      <c r="E26" s="2">
        <v>63.98</v>
      </c>
      <c r="F26" s="1" t="s">
        <v>2686</v>
      </c>
      <c r="G26" s="1" t="s">
        <v>2687</v>
      </c>
      <c r="H26" s="1" t="s">
        <v>5</v>
      </c>
      <c r="I26" s="1" t="s">
        <v>2978</v>
      </c>
    </row>
    <row r="27" spans="1:9" x14ac:dyDescent="0.25">
      <c r="A27" s="1" t="s">
        <v>2682</v>
      </c>
      <c r="B27" s="1" t="s">
        <v>2564</v>
      </c>
      <c r="C27" s="1" t="s">
        <v>2685</v>
      </c>
      <c r="E27" s="2">
        <v>504.28</v>
      </c>
      <c r="F27" s="1" t="s">
        <v>2688</v>
      </c>
      <c r="G27" s="1" t="s">
        <v>2689</v>
      </c>
      <c r="H27" s="1" t="s">
        <v>5</v>
      </c>
      <c r="I27" s="1" t="s">
        <v>2978</v>
      </c>
    </row>
    <row r="29" spans="1:9" x14ac:dyDescent="0.25">
      <c r="A29" s="9"/>
      <c r="B29" s="9"/>
      <c r="C29" s="9"/>
      <c r="D29" s="9"/>
      <c r="E29" s="10">
        <f>SUM(E25:E28)</f>
        <v>2038.27</v>
      </c>
      <c r="F29" s="9"/>
      <c r="G29" s="9"/>
      <c r="H29" s="9"/>
      <c r="I29" s="9"/>
    </row>
    <row r="31" spans="1:9" x14ac:dyDescent="0.25">
      <c r="A31" s="1" t="s">
        <v>1337</v>
      </c>
      <c r="B31" s="1" t="s">
        <v>1337</v>
      </c>
      <c r="C31" s="1" t="s">
        <v>1338</v>
      </c>
      <c r="D31" s="1" t="s">
        <v>1339</v>
      </c>
      <c r="E31" s="2">
        <v>650</v>
      </c>
      <c r="F31" s="1" t="s">
        <v>1340</v>
      </c>
      <c r="G31" s="1" t="s">
        <v>1341</v>
      </c>
      <c r="H31" s="1" t="s">
        <v>5</v>
      </c>
      <c r="I31" s="1" t="s">
        <v>2978</v>
      </c>
    </row>
    <row r="32" spans="1:9" x14ac:dyDescent="0.25">
      <c r="A32" s="1" t="s">
        <v>1337</v>
      </c>
      <c r="B32" s="1" t="s">
        <v>1337</v>
      </c>
      <c r="C32" s="1" t="s">
        <v>1338</v>
      </c>
      <c r="D32" s="1" t="s">
        <v>1342</v>
      </c>
      <c r="E32" s="2">
        <v>70140</v>
      </c>
      <c r="F32" s="1" t="s">
        <v>1343</v>
      </c>
      <c r="G32" s="1" t="s">
        <v>1344</v>
      </c>
      <c r="H32" s="1" t="s">
        <v>5</v>
      </c>
      <c r="I32" s="1" t="s">
        <v>2978</v>
      </c>
    </row>
    <row r="33" spans="1:9" x14ac:dyDescent="0.25">
      <c r="A33" s="1" t="s">
        <v>1365</v>
      </c>
      <c r="B33" s="1" t="s">
        <v>1365</v>
      </c>
      <c r="C33" s="1" t="s">
        <v>1338</v>
      </c>
      <c r="D33" s="1" t="s">
        <v>1366</v>
      </c>
      <c r="E33" s="2">
        <v>5800</v>
      </c>
      <c r="F33" s="1" t="s">
        <v>1367</v>
      </c>
      <c r="G33" s="1" t="s">
        <v>1368</v>
      </c>
      <c r="H33" s="1" t="s">
        <v>5</v>
      </c>
      <c r="I33" s="1" t="s">
        <v>2978</v>
      </c>
    </row>
    <row r="34" spans="1:9" x14ac:dyDescent="0.25">
      <c r="A34" s="1" t="s">
        <v>2465</v>
      </c>
      <c r="B34" s="1" t="s">
        <v>2465</v>
      </c>
      <c r="C34" s="1" t="s">
        <v>1338</v>
      </c>
      <c r="D34" s="1" t="s">
        <v>2472</v>
      </c>
      <c r="E34" s="2">
        <v>1475</v>
      </c>
      <c r="F34" s="1" t="s">
        <v>2473</v>
      </c>
      <c r="G34" s="1" t="s">
        <v>2474</v>
      </c>
      <c r="H34" s="1" t="s">
        <v>5</v>
      </c>
      <c r="I34" s="1" t="s">
        <v>2978</v>
      </c>
    </row>
    <row r="36" spans="1:9" x14ac:dyDescent="0.25">
      <c r="A36" s="9"/>
      <c r="B36" s="9"/>
      <c r="C36" s="9"/>
      <c r="D36" s="9"/>
      <c r="E36" s="10">
        <f>SUM(E31:E35)</f>
        <v>78065</v>
      </c>
      <c r="F36" s="9"/>
      <c r="G36" s="9"/>
      <c r="H36" s="9"/>
      <c r="I36" s="9"/>
    </row>
    <row r="38" spans="1:9" x14ac:dyDescent="0.25">
      <c r="A38" s="1" t="s">
        <v>1196</v>
      </c>
      <c r="B38" s="1" t="s">
        <v>1196</v>
      </c>
      <c r="C38" s="1" t="s">
        <v>1197</v>
      </c>
      <c r="D38" s="1" t="s">
        <v>1198</v>
      </c>
      <c r="E38" s="2">
        <v>762</v>
      </c>
      <c r="F38" s="1" t="s">
        <v>1199</v>
      </c>
      <c r="G38" s="1" t="s">
        <v>1200</v>
      </c>
      <c r="H38" s="1" t="s">
        <v>5</v>
      </c>
      <c r="I38" s="1" t="s">
        <v>2978</v>
      </c>
    </row>
    <row r="39" spans="1:9" x14ac:dyDescent="0.25">
      <c r="A39" s="1" t="s">
        <v>1262</v>
      </c>
      <c r="B39" s="1" t="s">
        <v>1262</v>
      </c>
      <c r="C39" s="1" t="s">
        <v>1197</v>
      </c>
      <c r="D39" s="1" t="s">
        <v>1265</v>
      </c>
      <c r="E39" s="2">
        <v>19456.5</v>
      </c>
      <c r="F39" s="1" t="s">
        <v>1266</v>
      </c>
      <c r="G39" s="1" t="s">
        <v>1267</v>
      </c>
      <c r="H39" s="1" t="s">
        <v>5</v>
      </c>
      <c r="I39" s="1" t="s">
        <v>2978</v>
      </c>
    </row>
    <row r="40" spans="1:9" x14ac:dyDescent="0.25">
      <c r="A40" s="1" t="s">
        <v>1559</v>
      </c>
      <c r="B40" s="1" t="s">
        <v>1559</v>
      </c>
      <c r="C40" s="1" t="s">
        <v>1197</v>
      </c>
      <c r="D40" s="1" t="s">
        <v>1563</v>
      </c>
      <c r="E40" s="2">
        <v>35.630000000000003</v>
      </c>
      <c r="F40" s="1" t="s">
        <v>1564</v>
      </c>
      <c r="G40" s="1" t="s">
        <v>1565</v>
      </c>
      <c r="H40" s="1" t="s">
        <v>5</v>
      </c>
      <c r="I40" s="1" t="s">
        <v>2978</v>
      </c>
    </row>
    <row r="41" spans="1:9" x14ac:dyDescent="0.25">
      <c r="A41" s="1" t="s">
        <v>1596</v>
      </c>
      <c r="B41" s="1" t="s">
        <v>1596</v>
      </c>
      <c r="C41" s="1" t="s">
        <v>1197</v>
      </c>
      <c r="D41" s="1" t="s">
        <v>1597</v>
      </c>
      <c r="E41" s="2">
        <v>30145.200000000001</v>
      </c>
      <c r="F41" s="1" t="s">
        <v>1598</v>
      </c>
      <c r="G41" s="1" t="s">
        <v>1599</v>
      </c>
      <c r="H41" s="1" t="s">
        <v>5</v>
      </c>
      <c r="I41" s="1" t="s">
        <v>2978</v>
      </c>
    </row>
    <row r="42" spans="1:9" x14ac:dyDescent="0.25">
      <c r="A42" s="1" t="s">
        <v>1706</v>
      </c>
      <c r="B42" s="1" t="s">
        <v>1706</v>
      </c>
      <c r="C42" s="1" t="s">
        <v>1197</v>
      </c>
      <c r="D42" s="1" t="s">
        <v>1710</v>
      </c>
      <c r="E42" s="2">
        <v>1166.73</v>
      </c>
      <c r="F42" s="1" t="s">
        <v>1711</v>
      </c>
      <c r="G42" s="1" t="s">
        <v>1712</v>
      </c>
      <c r="H42" s="1" t="s">
        <v>5</v>
      </c>
      <c r="I42" s="1" t="s">
        <v>2978</v>
      </c>
    </row>
    <row r="44" spans="1:9" x14ac:dyDescent="0.25">
      <c r="A44" s="9"/>
      <c r="B44" s="9"/>
      <c r="C44" s="9"/>
      <c r="D44" s="9"/>
      <c r="E44" s="10">
        <f>SUM(E38:E43)</f>
        <v>51566.060000000005</v>
      </c>
      <c r="F44" s="9"/>
      <c r="G44" s="9"/>
      <c r="H44" s="9"/>
      <c r="I44" s="9"/>
    </row>
    <row r="46" spans="1:9" x14ac:dyDescent="0.25">
      <c r="A46" s="1" t="s">
        <v>1887</v>
      </c>
      <c r="C46" s="1" t="s">
        <v>1888</v>
      </c>
      <c r="D46" s="1" t="s">
        <v>1889</v>
      </c>
      <c r="E46" s="2">
        <v>-26834.35</v>
      </c>
      <c r="F46" s="1" t="s">
        <v>1890</v>
      </c>
      <c r="H46" s="1" t="s">
        <v>67</v>
      </c>
      <c r="I46" s="1" t="s">
        <v>2978</v>
      </c>
    </row>
    <row r="47" spans="1:9" x14ac:dyDescent="0.25">
      <c r="A47" s="1" t="s">
        <v>1201</v>
      </c>
      <c r="B47" s="1" t="s">
        <v>1201</v>
      </c>
      <c r="C47" s="1" t="s">
        <v>1202</v>
      </c>
      <c r="D47" s="1" t="s">
        <v>1203</v>
      </c>
      <c r="E47" s="2">
        <v>3608.98</v>
      </c>
      <c r="F47" s="1" t="s">
        <v>1204</v>
      </c>
      <c r="G47" s="1" t="s">
        <v>1205</v>
      </c>
      <c r="H47" s="1" t="s">
        <v>5</v>
      </c>
      <c r="I47" s="1" t="s">
        <v>2978</v>
      </c>
    </row>
    <row r="48" spans="1:9" x14ac:dyDescent="0.25">
      <c r="A48" s="1" t="s">
        <v>1201</v>
      </c>
      <c r="B48" s="1" t="s">
        <v>1201</v>
      </c>
      <c r="C48" s="1" t="s">
        <v>1202</v>
      </c>
      <c r="D48" s="1" t="s">
        <v>1206</v>
      </c>
      <c r="E48" s="2">
        <v>477.71</v>
      </c>
      <c r="F48" s="1" t="s">
        <v>1207</v>
      </c>
      <c r="G48" s="1" t="s">
        <v>1208</v>
      </c>
      <c r="H48" s="1" t="s">
        <v>5</v>
      </c>
      <c r="I48" s="1" t="s">
        <v>2978</v>
      </c>
    </row>
    <row r="49" spans="1:9" x14ac:dyDescent="0.25">
      <c r="A49" s="1" t="s">
        <v>1447</v>
      </c>
      <c r="B49" s="1" t="s">
        <v>1447</v>
      </c>
      <c r="C49" s="1" t="s">
        <v>1202</v>
      </c>
      <c r="D49" s="1" t="s">
        <v>1448</v>
      </c>
      <c r="E49" s="2">
        <v>43970.15</v>
      </c>
      <c r="F49" s="1" t="s">
        <v>1449</v>
      </c>
      <c r="G49" s="1" t="s">
        <v>1450</v>
      </c>
      <c r="H49" s="1" t="s">
        <v>5</v>
      </c>
      <c r="I49" s="1" t="s">
        <v>2978</v>
      </c>
    </row>
    <row r="50" spans="1:9" x14ac:dyDescent="0.25">
      <c r="A50" s="1" t="s">
        <v>1447</v>
      </c>
      <c r="B50" s="1" t="s">
        <v>1447</v>
      </c>
      <c r="C50" s="1" t="s">
        <v>1202</v>
      </c>
      <c r="D50" s="1" t="s">
        <v>1451</v>
      </c>
      <c r="E50" s="2">
        <v>3196</v>
      </c>
      <c r="F50" s="1" t="s">
        <v>1452</v>
      </c>
      <c r="G50" s="1" t="s">
        <v>1453</v>
      </c>
      <c r="H50" s="1" t="s">
        <v>5</v>
      </c>
      <c r="I50" s="1" t="s">
        <v>2978</v>
      </c>
    </row>
    <row r="51" spans="1:9" x14ac:dyDescent="0.25">
      <c r="A51" s="1" t="s">
        <v>1466</v>
      </c>
      <c r="B51" s="1" t="s">
        <v>1466</v>
      </c>
      <c r="C51" s="1" t="s">
        <v>1202</v>
      </c>
      <c r="D51" s="1" t="s">
        <v>1451</v>
      </c>
      <c r="E51" s="2">
        <v>77479.240000000005</v>
      </c>
      <c r="F51" s="1" t="s">
        <v>1470</v>
      </c>
      <c r="G51" s="1" t="s">
        <v>1471</v>
      </c>
      <c r="H51" s="1" t="s">
        <v>5</v>
      </c>
      <c r="I51" s="1" t="s">
        <v>2978</v>
      </c>
    </row>
    <row r="53" spans="1:9" x14ac:dyDescent="0.25">
      <c r="A53" s="9"/>
      <c r="B53" s="9"/>
      <c r="C53" s="9"/>
      <c r="D53" s="9"/>
      <c r="E53" s="10">
        <f>SUM(E46:E52)</f>
        <v>101897.73000000001</v>
      </c>
      <c r="F53" s="9"/>
      <c r="G53" s="9"/>
      <c r="H53" s="9"/>
      <c r="I53" s="9"/>
    </row>
    <row r="55" spans="1:9" x14ac:dyDescent="0.25">
      <c r="A55" s="1" t="s">
        <v>1417</v>
      </c>
      <c r="B55" s="1" t="s">
        <v>1417</v>
      </c>
      <c r="C55" s="1" t="s">
        <v>1422</v>
      </c>
      <c r="D55" s="1" t="s">
        <v>1423</v>
      </c>
      <c r="E55" s="2">
        <v>5975.99</v>
      </c>
      <c r="F55" s="1" t="s">
        <v>1424</v>
      </c>
      <c r="G55" s="1" t="s">
        <v>1425</v>
      </c>
      <c r="H55" s="1" t="s">
        <v>5</v>
      </c>
      <c r="I55" s="1" t="s">
        <v>2978</v>
      </c>
    </row>
    <row r="56" spans="1:9" x14ac:dyDescent="0.25">
      <c r="A56" s="1" t="s">
        <v>1466</v>
      </c>
      <c r="B56" s="1" t="s">
        <v>1417</v>
      </c>
      <c r="C56" s="1" t="s">
        <v>1422</v>
      </c>
      <c r="D56" s="1" t="s">
        <v>1467</v>
      </c>
      <c r="E56" s="2">
        <v>12507.99</v>
      </c>
      <c r="F56" s="1" t="s">
        <v>1468</v>
      </c>
      <c r="G56" s="1" t="s">
        <v>1469</v>
      </c>
      <c r="H56" s="1" t="s">
        <v>5</v>
      </c>
      <c r="I56" s="1" t="s">
        <v>2978</v>
      </c>
    </row>
    <row r="57" spans="1:9" x14ac:dyDescent="0.25">
      <c r="A57" s="1" t="s">
        <v>1482</v>
      </c>
      <c r="B57" s="1" t="s">
        <v>1482</v>
      </c>
      <c r="C57" s="1" t="s">
        <v>1422</v>
      </c>
      <c r="D57" s="1" t="s">
        <v>1483</v>
      </c>
      <c r="E57" s="2">
        <v>589.26</v>
      </c>
      <c r="F57" s="1" t="s">
        <v>1484</v>
      </c>
      <c r="G57" s="1" t="s">
        <v>1485</v>
      </c>
      <c r="H57" s="1" t="s">
        <v>5</v>
      </c>
      <c r="I57" s="1" t="s">
        <v>2978</v>
      </c>
    </row>
    <row r="58" spans="1:9" x14ac:dyDescent="0.25">
      <c r="A58" s="1" t="s">
        <v>1492</v>
      </c>
      <c r="B58" s="1" t="s">
        <v>1492</v>
      </c>
      <c r="C58" s="1" t="s">
        <v>1422</v>
      </c>
      <c r="D58" s="1" t="s">
        <v>1483</v>
      </c>
      <c r="E58" s="2">
        <v>170</v>
      </c>
      <c r="F58" s="1" t="s">
        <v>1493</v>
      </c>
      <c r="G58" s="1" t="s">
        <v>1494</v>
      </c>
      <c r="H58" s="1" t="s">
        <v>5</v>
      </c>
      <c r="I58" s="1" t="s">
        <v>2978</v>
      </c>
    </row>
    <row r="59" spans="1:9" x14ac:dyDescent="0.25">
      <c r="A59" s="1" t="s">
        <v>1547</v>
      </c>
      <c r="B59" s="1" t="s">
        <v>1547</v>
      </c>
      <c r="C59" s="1" t="s">
        <v>1422</v>
      </c>
      <c r="D59" s="1" t="s">
        <v>1483</v>
      </c>
      <c r="E59" s="2">
        <v>17623.349999999999</v>
      </c>
      <c r="F59" s="1" t="s">
        <v>1552</v>
      </c>
      <c r="G59" s="1" t="s">
        <v>1553</v>
      </c>
      <c r="H59" s="1" t="s">
        <v>5</v>
      </c>
      <c r="I59" s="1" t="s">
        <v>2978</v>
      </c>
    </row>
    <row r="60" spans="1:9" x14ac:dyDescent="0.25">
      <c r="A60" s="1" t="s">
        <v>1609</v>
      </c>
      <c r="B60" s="1" t="s">
        <v>1609</v>
      </c>
      <c r="C60" s="1" t="s">
        <v>1422</v>
      </c>
      <c r="D60" s="1" t="s">
        <v>1610</v>
      </c>
      <c r="E60" s="2">
        <v>19243.060000000001</v>
      </c>
      <c r="F60" s="1" t="s">
        <v>1611</v>
      </c>
      <c r="G60" s="1" t="s">
        <v>1612</v>
      </c>
      <c r="H60" s="1" t="s">
        <v>5</v>
      </c>
      <c r="I60" s="1" t="s">
        <v>2978</v>
      </c>
    </row>
    <row r="61" spans="1:9" x14ac:dyDescent="0.25">
      <c r="A61" s="1" t="s">
        <v>1624</v>
      </c>
      <c r="B61" s="1" t="s">
        <v>1624</v>
      </c>
      <c r="C61" s="1" t="s">
        <v>1422</v>
      </c>
      <c r="D61" s="1" t="s">
        <v>1610</v>
      </c>
      <c r="E61" s="2">
        <v>18280.900000000001</v>
      </c>
      <c r="F61" s="1" t="s">
        <v>1625</v>
      </c>
      <c r="G61" s="1" t="s">
        <v>1626</v>
      </c>
      <c r="H61" s="1" t="s">
        <v>5</v>
      </c>
      <c r="I61" s="1" t="s">
        <v>2978</v>
      </c>
    </row>
    <row r="62" spans="1:9" x14ac:dyDescent="0.25">
      <c r="A62" s="1" t="s">
        <v>1638</v>
      </c>
      <c r="B62" s="1" t="s">
        <v>1638</v>
      </c>
      <c r="C62" s="1" t="s">
        <v>1422</v>
      </c>
      <c r="D62" s="1" t="s">
        <v>1639</v>
      </c>
      <c r="E62" s="2">
        <v>1501.66</v>
      </c>
      <c r="F62" s="1" t="s">
        <v>1640</v>
      </c>
      <c r="G62" s="1" t="s">
        <v>1641</v>
      </c>
      <c r="H62" s="1" t="s">
        <v>5</v>
      </c>
      <c r="I62" s="1" t="s">
        <v>2978</v>
      </c>
    </row>
    <row r="63" spans="1:9" x14ac:dyDescent="0.25">
      <c r="A63" s="1" t="s">
        <v>1638</v>
      </c>
      <c r="B63" s="1" t="s">
        <v>1638</v>
      </c>
      <c r="C63" s="1" t="s">
        <v>1422</v>
      </c>
      <c r="D63" s="1" t="s">
        <v>1645</v>
      </c>
      <c r="E63" s="2">
        <v>-1501.66</v>
      </c>
      <c r="F63" s="1" t="s">
        <v>1646</v>
      </c>
      <c r="G63" s="1" t="s">
        <v>1647</v>
      </c>
      <c r="H63" s="1" t="s">
        <v>5</v>
      </c>
      <c r="I63" s="1" t="s">
        <v>2978</v>
      </c>
    </row>
    <row r="64" spans="1:9" x14ac:dyDescent="0.25">
      <c r="A64" s="1" t="s">
        <v>1656</v>
      </c>
      <c r="B64" s="1" t="s">
        <v>1656</v>
      </c>
      <c r="C64" s="1" t="s">
        <v>1422</v>
      </c>
      <c r="D64" s="1" t="s">
        <v>1610</v>
      </c>
      <c r="E64" s="2">
        <v>2141.34</v>
      </c>
      <c r="F64" s="1" t="s">
        <v>1660</v>
      </c>
      <c r="G64" s="1" t="s">
        <v>1661</v>
      </c>
      <c r="H64" s="1" t="s">
        <v>5</v>
      </c>
      <c r="I64" s="1" t="s">
        <v>2978</v>
      </c>
    </row>
    <row r="65" spans="1:9" x14ac:dyDescent="0.25">
      <c r="A65" s="1" t="s">
        <v>1762</v>
      </c>
      <c r="B65" s="1" t="s">
        <v>1762</v>
      </c>
      <c r="C65" s="1" t="s">
        <v>1422</v>
      </c>
      <c r="D65" s="1" t="s">
        <v>1770</v>
      </c>
      <c r="E65" s="2">
        <v>32.119999999999997</v>
      </c>
      <c r="F65" s="1" t="s">
        <v>1771</v>
      </c>
      <c r="G65" s="1" t="s">
        <v>1772</v>
      </c>
      <c r="H65" s="1" t="s">
        <v>5</v>
      </c>
      <c r="I65" s="1" t="s">
        <v>2978</v>
      </c>
    </row>
    <row r="66" spans="1:9" x14ac:dyDescent="0.25">
      <c r="A66" s="1" t="s">
        <v>1786</v>
      </c>
      <c r="B66" s="1" t="s">
        <v>1786</v>
      </c>
      <c r="C66" s="1" t="s">
        <v>1422</v>
      </c>
      <c r="D66" s="1" t="s">
        <v>1787</v>
      </c>
      <c r="E66" s="2">
        <v>663.45</v>
      </c>
      <c r="F66" s="1" t="s">
        <v>1788</v>
      </c>
      <c r="G66" s="1" t="s">
        <v>1789</v>
      </c>
      <c r="H66" s="1" t="s">
        <v>5</v>
      </c>
      <c r="I66" s="1" t="s">
        <v>2978</v>
      </c>
    </row>
    <row r="67" spans="1:9" x14ac:dyDescent="0.25">
      <c r="A67" s="1" t="s">
        <v>1818</v>
      </c>
      <c r="B67" s="1" t="s">
        <v>1818</v>
      </c>
      <c r="C67" s="1" t="s">
        <v>1422</v>
      </c>
      <c r="D67" s="1" t="s">
        <v>1483</v>
      </c>
      <c r="E67" s="2">
        <v>22149.57</v>
      </c>
      <c r="F67" s="1" t="s">
        <v>1819</v>
      </c>
      <c r="G67" s="1" t="s">
        <v>1820</v>
      </c>
      <c r="H67" s="1" t="s">
        <v>5</v>
      </c>
      <c r="I67" s="1" t="s">
        <v>2978</v>
      </c>
    </row>
    <row r="68" spans="1:9" x14ac:dyDescent="0.25">
      <c r="A68" s="1" t="s">
        <v>1849</v>
      </c>
      <c r="B68" s="1" t="s">
        <v>1866</v>
      </c>
      <c r="C68" s="1" t="s">
        <v>1422</v>
      </c>
      <c r="D68" s="1" t="s">
        <v>1610</v>
      </c>
      <c r="E68" s="2">
        <v>9685.15</v>
      </c>
      <c r="F68" s="1" t="s">
        <v>1867</v>
      </c>
      <c r="G68" s="1" t="s">
        <v>1868</v>
      </c>
      <c r="H68" s="1" t="s">
        <v>5</v>
      </c>
      <c r="I68" s="1" t="s">
        <v>2978</v>
      </c>
    </row>
    <row r="69" spans="1:9" x14ac:dyDescent="0.25">
      <c r="A69" s="1" t="s">
        <v>1849</v>
      </c>
      <c r="B69" s="1" t="s">
        <v>1866</v>
      </c>
      <c r="C69" s="1" t="s">
        <v>1422</v>
      </c>
      <c r="D69" s="1" t="s">
        <v>1610</v>
      </c>
      <c r="E69" s="2">
        <v>9632.36</v>
      </c>
      <c r="F69" s="1" t="s">
        <v>1869</v>
      </c>
      <c r="G69" s="1" t="s">
        <v>1870</v>
      </c>
      <c r="H69" s="1" t="s">
        <v>5</v>
      </c>
      <c r="I69" s="1" t="s">
        <v>2978</v>
      </c>
    </row>
    <row r="70" spans="1:9" x14ac:dyDescent="0.25">
      <c r="A70" s="1" t="s">
        <v>1849</v>
      </c>
      <c r="B70" s="1" t="s">
        <v>1866</v>
      </c>
      <c r="C70" s="1" t="s">
        <v>1422</v>
      </c>
      <c r="D70" s="1" t="s">
        <v>1610</v>
      </c>
      <c r="E70" s="2">
        <v>9776.85</v>
      </c>
      <c r="F70" s="1" t="s">
        <v>1871</v>
      </c>
      <c r="G70" s="1" t="s">
        <v>1872</v>
      </c>
      <c r="H70" s="1" t="s">
        <v>5</v>
      </c>
      <c r="I70" s="1" t="s">
        <v>2978</v>
      </c>
    </row>
    <row r="71" spans="1:9" x14ac:dyDescent="0.25">
      <c r="A71" s="1" t="s">
        <v>1849</v>
      </c>
      <c r="B71" s="1" t="s">
        <v>1866</v>
      </c>
      <c r="C71" s="1" t="s">
        <v>1422</v>
      </c>
      <c r="D71" s="1" t="s">
        <v>1610</v>
      </c>
      <c r="E71" s="2">
        <v>9776.85</v>
      </c>
      <c r="F71" s="1" t="s">
        <v>1873</v>
      </c>
      <c r="G71" s="1" t="s">
        <v>1874</v>
      </c>
      <c r="H71" s="1" t="s">
        <v>5</v>
      </c>
      <c r="I71" s="1" t="s">
        <v>2978</v>
      </c>
    </row>
    <row r="72" spans="1:9" x14ac:dyDescent="0.25">
      <c r="A72" s="1" t="s">
        <v>1875</v>
      </c>
      <c r="B72" s="1" t="s">
        <v>1875</v>
      </c>
      <c r="C72" s="1" t="s">
        <v>1422</v>
      </c>
      <c r="D72" s="1" t="s">
        <v>1610</v>
      </c>
      <c r="E72" s="2">
        <v>979.45</v>
      </c>
      <c r="F72" s="1" t="s">
        <v>1879</v>
      </c>
      <c r="G72" s="1" t="s">
        <v>1880</v>
      </c>
      <c r="H72" s="1" t="s">
        <v>5</v>
      </c>
      <c r="I72" s="1" t="s">
        <v>2978</v>
      </c>
    </row>
    <row r="73" spans="1:9" x14ac:dyDescent="0.25">
      <c r="A73" s="1" t="s">
        <v>1875</v>
      </c>
      <c r="B73" s="1" t="s">
        <v>1875</v>
      </c>
      <c r="C73" s="1" t="s">
        <v>1422</v>
      </c>
      <c r="D73" s="1" t="s">
        <v>1610</v>
      </c>
      <c r="E73" s="2">
        <v>522.38</v>
      </c>
      <c r="F73" s="1" t="s">
        <v>1881</v>
      </c>
      <c r="G73" s="1" t="s">
        <v>1882</v>
      </c>
      <c r="H73" s="1" t="s">
        <v>5</v>
      </c>
      <c r="I73" s="1" t="s">
        <v>2978</v>
      </c>
    </row>
    <row r="74" spans="1:9" x14ac:dyDescent="0.25">
      <c r="A74" s="1" t="s">
        <v>1875</v>
      </c>
      <c r="B74" s="1" t="s">
        <v>1875</v>
      </c>
      <c r="C74" s="1" t="s">
        <v>1422</v>
      </c>
      <c r="D74" s="1" t="s">
        <v>1483</v>
      </c>
      <c r="E74" s="2">
        <v>979.45</v>
      </c>
      <c r="F74" s="1" t="s">
        <v>1883</v>
      </c>
      <c r="G74" s="1" t="s">
        <v>1884</v>
      </c>
      <c r="H74" s="1" t="s">
        <v>5</v>
      </c>
      <c r="I74" s="1" t="s">
        <v>2978</v>
      </c>
    </row>
    <row r="75" spans="1:9" x14ac:dyDescent="0.25">
      <c r="A75" s="1" t="s">
        <v>1875</v>
      </c>
      <c r="B75" s="1" t="s">
        <v>1875</v>
      </c>
      <c r="C75" s="1" t="s">
        <v>1422</v>
      </c>
      <c r="D75" s="1" t="s">
        <v>1483</v>
      </c>
      <c r="E75" s="2">
        <v>979.45</v>
      </c>
      <c r="F75" s="1" t="s">
        <v>1885</v>
      </c>
      <c r="G75" s="1" t="s">
        <v>1886</v>
      </c>
      <c r="H75" s="1" t="s">
        <v>5</v>
      </c>
      <c r="I75" s="1" t="s">
        <v>2978</v>
      </c>
    </row>
    <row r="76" spans="1:9" x14ac:dyDescent="0.25">
      <c r="A76" s="1" t="s">
        <v>1935</v>
      </c>
      <c r="B76" s="1" t="s">
        <v>1935</v>
      </c>
      <c r="C76" s="1" t="s">
        <v>1422</v>
      </c>
      <c r="D76" s="1" t="s">
        <v>1941</v>
      </c>
      <c r="E76" s="2">
        <v>881.04</v>
      </c>
      <c r="F76" s="1" t="s">
        <v>1942</v>
      </c>
      <c r="G76" s="1" t="s">
        <v>1943</v>
      </c>
      <c r="H76" s="1" t="s">
        <v>5</v>
      </c>
      <c r="I76" s="1" t="s">
        <v>2978</v>
      </c>
    </row>
    <row r="77" spans="1:9" x14ac:dyDescent="0.25">
      <c r="A77" s="1" t="s">
        <v>1955</v>
      </c>
      <c r="B77" s="1" t="s">
        <v>1972</v>
      </c>
      <c r="C77" s="1" t="s">
        <v>1422</v>
      </c>
      <c r="E77" s="2">
        <v>140.47999999999999</v>
      </c>
      <c r="F77" s="1" t="s">
        <v>1973</v>
      </c>
      <c r="G77" s="1" t="s">
        <v>1974</v>
      </c>
      <c r="H77" s="1" t="s">
        <v>5</v>
      </c>
      <c r="I77" s="1" t="s">
        <v>2978</v>
      </c>
    </row>
    <row r="78" spans="1:9" x14ac:dyDescent="0.25">
      <c r="A78" s="1" t="s">
        <v>1955</v>
      </c>
      <c r="B78" s="1" t="s">
        <v>1786</v>
      </c>
      <c r="C78" s="1" t="s">
        <v>1422</v>
      </c>
      <c r="E78" s="2">
        <v>127.5</v>
      </c>
      <c r="F78" s="1" t="s">
        <v>1975</v>
      </c>
      <c r="G78" s="1" t="s">
        <v>1976</v>
      </c>
      <c r="H78" s="1" t="s">
        <v>5</v>
      </c>
      <c r="I78" s="1" t="s">
        <v>2978</v>
      </c>
    </row>
    <row r="79" spans="1:9" x14ac:dyDescent="0.25">
      <c r="A79" s="1" t="s">
        <v>1955</v>
      </c>
      <c r="B79" s="1" t="s">
        <v>1866</v>
      </c>
      <c r="C79" s="1" t="s">
        <v>1422</v>
      </c>
      <c r="E79" s="2">
        <v>19596.75</v>
      </c>
      <c r="F79" s="1" t="s">
        <v>1977</v>
      </c>
      <c r="G79" s="1" t="s">
        <v>1978</v>
      </c>
      <c r="H79" s="1" t="s">
        <v>5</v>
      </c>
      <c r="I79" s="1" t="s">
        <v>2978</v>
      </c>
    </row>
    <row r="80" spans="1:9" x14ac:dyDescent="0.25">
      <c r="A80" s="1" t="s">
        <v>2003</v>
      </c>
      <c r="B80" s="1" t="s">
        <v>2003</v>
      </c>
      <c r="C80" s="1" t="s">
        <v>1422</v>
      </c>
      <c r="D80" s="1" t="s">
        <v>1483</v>
      </c>
      <c r="E80" s="2">
        <v>91.7</v>
      </c>
      <c r="F80" s="1" t="s">
        <v>2004</v>
      </c>
      <c r="G80" s="1" t="s">
        <v>2005</v>
      </c>
      <c r="H80" s="1" t="s">
        <v>5</v>
      </c>
      <c r="I80" s="1" t="s">
        <v>2978</v>
      </c>
    </row>
    <row r="81" spans="1:9" x14ac:dyDescent="0.25">
      <c r="A81" s="1" t="s">
        <v>2033</v>
      </c>
      <c r="B81" s="1" t="s">
        <v>2033</v>
      </c>
      <c r="C81" s="1" t="s">
        <v>1422</v>
      </c>
      <c r="D81" s="1" t="s">
        <v>2037</v>
      </c>
      <c r="E81" s="2">
        <v>302.19</v>
      </c>
      <c r="F81" s="1" t="s">
        <v>2038</v>
      </c>
      <c r="G81" s="1" t="s">
        <v>2039</v>
      </c>
      <c r="H81" s="1" t="s">
        <v>5</v>
      </c>
      <c r="I81" s="1" t="s">
        <v>2978</v>
      </c>
    </row>
    <row r="82" spans="1:9" x14ac:dyDescent="0.25">
      <c r="A82" s="1" t="s">
        <v>2142</v>
      </c>
      <c r="B82" s="1" t="s">
        <v>2142</v>
      </c>
      <c r="C82" s="1" t="s">
        <v>1422</v>
      </c>
      <c r="D82" s="1" t="s">
        <v>2143</v>
      </c>
      <c r="E82" s="2">
        <v>4.21</v>
      </c>
      <c r="F82" s="1" t="s">
        <v>2144</v>
      </c>
      <c r="G82" s="1" t="s">
        <v>2145</v>
      </c>
      <c r="H82" s="1" t="s">
        <v>5</v>
      </c>
      <c r="I82" s="1" t="s">
        <v>2978</v>
      </c>
    </row>
    <row r="83" spans="1:9" x14ac:dyDescent="0.25">
      <c r="A83" s="1" t="s">
        <v>2224</v>
      </c>
      <c r="B83" s="1" t="s">
        <v>2263</v>
      </c>
      <c r="C83" s="1" t="s">
        <v>1422</v>
      </c>
      <c r="D83" s="1" t="s">
        <v>2264</v>
      </c>
      <c r="E83" s="2">
        <v>280.97000000000003</v>
      </c>
      <c r="F83" s="1" t="s">
        <v>2265</v>
      </c>
      <c r="G83" s="1" t="s">
        <v>2266</v>
      </c>
      <c r="H83" s="1" t="s">
        <v>5</v>
      </c>
      <c r="I83" s="1" t="s">
        <v>2978</v>
      </c>
    </row>
    <row r="84" spans="1:9" x14ac:dyDescent="0.25">
      <c r="A84" s="1" t="s">
        <v>2384</v>
      </c>
      <c r="B84" s="1" t="s">
        <v>2213</v>
      </c>
      <c r="C84" s="1" t="s">
        <v>1422</v>
      </c>
      <c r="D84" s="1" t="s">
        <v>2393</v>
      </c>
      <c r="E84" s="2">
        <v>4.21</v>
      </c>
      <c r="F84" s="1" t="s">
        <v>2394</v>
      </c>
      <c r="G84" s="1" t="s">
        <v>2395</v>
      </c>
      <c r="H84" s="1" t="s">
        <v>5</v>
      </c>
      <c r="I84" s="1" t="s">
        <v>2978</v>
      </c>
    </row>
    <row r="85" spans="1:9" x14ac:dyDescent="0.25">
      <c r="A85" s="1" t="s">
        <v>2396</v>
      </c>
      <c r="B85" s="1" t="s">
        <v>2437</v>
      </c>
      <c r="C85" s="1" t="s">
        <v>1422</v>
      </c>
      <c r="E85" s="2">
        <v>-2017.54</v>
      </c>
      <c r="F85" s="1" t="s">
        <v>2438</v>
      </c>
      <c r="G85" s="1" t="s">
        <v>2439</v>
      </c>
      <c r="H85" s="1" t="s">
        <v>5</v>
      </c>
      <c r="I85" s="1" t="s">
        <v>2978</v>
      </c>
    </row>
    <row r="87" spans="1:9" x14ac:dyDescent="0.25">
      <c r="A87" s="9"/>
      <c r="B87" s="9"/>
      <c r="C87" s="9"/>
      <c r="D87" s="9"/>
      <c r="E87" s="10">
        <f>SUM(E55:E86)</f>
        <v>161120.48000000001</v>
      </c>
      <c r="F87" s="9"/>
      <c r="G87" s="9"/>
      <c r="H87" s="9"/>
      <c r="I87" s="9"/>
    </row>
    <row r="89" spans="1:9" x14ac:dyDescent="0.25">
      <c r="A89" s="1" t="s">
        <v>1217</v>
      </c>
      <c r="C89" s="1" t="s">
        <v>1238</v>
      </c>
      <c r="D89" s="1" t="s">
        <v>1239</v>
      </c>
      <c r="E89" s="2">
        <v>-3364.74</v>
      </c>
      <c r="F89" s="1" t="s">
        <v>1240</v>
      </c>
      <c r="H89" s="1" t="s">
        <v>67</v>
      </c>
      <c r="I89" s="1" t="s">
        <v>2978</v>
      </c>
    </row>
    <row r="90" spans="1:9" x14ac:dyDescent="0.25">
      <c r="A90" s="1" t="s">
        <v>1217</v>
      </c>
      <c r="C90" s="1" t="s">
        <v>1238</v>
      </c>
      <c r="D90" s="1" t="s">
        <v>1241</v>
      </c>
      <c r="E90" s="2">
        <v>-3424.66</v>
      </c>
      <c r="F90" s="1" t="s">
        <v>1240</v>
      </c>
      <c r="H90" s="1" t="s">
        <v>67</v>
      </c>
      <c r="I90" s="1" t="s">
        <v>2978</v>
      </c>
    </row>
    <row r="91" spans="1:9" x14ac:dyDescent="0.25">
      <c r="A91" s="1" t="s">
        <v>1217</v>
      </c>
      <c r="C91" s="1" t="s">
        <v>1238</v>
      </c>
      <c r="D91" s="1" t="s">
        <v>1242</v>
      </c>
      <c r="E91" s="2">
        <v>-3465.54</v>
      </c>
      <c r="F91" s="1" t="s">
        <v>1240</v>
      </c>
      <c r="H91" s="1" t="s">
        <v>67</v>
      </c>
      <c r="I91" s="1" t="s">
        <v>2978</v>
      </c>
    </row>
    <row r="92" spans="1:9" x14ac:dyDescent="0.25">
      <c r="A92" s="1" t="s">
        <v>1217</v>
      </c>
      <c r="C92" s="1" t="s">
        <v>1238</v>
      </c>
      <c r="D92" s="1" t="s">
        <v>1243</v>
      </c>
      <c r="E92" s="2">
        <v>-3500.31</v>
      </c>
      <c r="F92" s="1" t="s">
        <v>1240</v>
      </c>
      <c r="H92" s="1" t="s">
        <v>67</v>
      </c>
      <c r="I92" s="1" t="s">
        <v>2978</v>
      </c>
    </row>
    <row r="93" spans="1:9" x14ac:dyDescent="0.25">
      <c r="A93" s="1" t="s">
        <v>1217</v>
      </c>
      <c r="C93" s="1" t="s">
        <v>1238</v>
      </c>
      <c r="D93" s="1" t="s">
        <v>1244</v>
      </c>
      <c r="E93" s="2">
        <v>-3680.26</v>
      </c>
      <c r="F93" s="1" t="s">
        <v>1240</v>
      </c>
      <c r="H93" s="1" t="s">
        <v>67</v>
      </c>
      <c r="I93" s="1" t="s">
        <v>2978</v>
      </c>
    </row>
    <row r="94" spans="1:9" x14ac:dyDescent="0.25">
      <c r="A94" s="1" t="s">
        <v>952</v>
      </c>
      <c r="C94" s="1" t="s">
        <v>965</v>
      </c>
      <c r="D94" s="1" t="s">
        <v>966</v>
      </c>
      <c r="E94" s="2">
        <v>3680.26</v>
      </c>
      <c r="F94" s="1" t="s">
        <v>967</v>
      </c>
      <c r="H94" s="1" t="s">
        <v>67</v>
      </c>
      <c r="I94" s="1" t="s">
        <v>2978</v>
      </c>
    </row>
    <row r="95" spans="1:9" x14ac:dyDescent="0.25">
      <c r="A95" s="1" t="s">
        <v>1056</v>
      </c>
      <c r="C95" s="1" t="s">
        <v>1057</v>
      </c>
      <c r="D95" s="1" t="s">
        <v>1057</v>
      </c>
      <c r="E95" s="2">
        <v>3364.74</v>
      </c>
      <c r="F95" s="1" t="s">
        <v>1058</v>
      </c>
      <c r="H95" s="1" t="s">
        <v>67</v>
      </c>
      <c r="I95" s="1" t="s">
        <v>2978</v>
      </c>
    </row>
    <row r="96" spans="1:9" x14ac:dyDescent="0.25">
      <c r="A96" s="1" t="s">
        <v>1098</v>
      </c>
      <c r="C96" s="1" t="s">
        <v>1099</v>
      </c>
      <c r="D96" s="1" t="s">
        <v>1099</v>
      </c>
      <c r="E96" s="2">
        <v>3424.66</v>
      </c>
      <c r="F96" s="1" t="s">
        <v>1100</v>
      </c>
      <c r="H96" s="1" t="s">
        <v>67</v>
      </c>
      <c r="I96" s="1" t="s">
        <v>2978</v>
      </c>
    </row>
    <row r="97" spans="1:9" x14ac:dyDescent="0.25">
      <c r="A97" s="1" t="s">
        <v>1139</v>
      </c>
      <c r="C97" s="1" t="s">
        <v>1140</v>
      </c>
      <c r="D97" s="1" t="s">
        <v>1140</v>
      </c>
      <c r="E97" s="2">
        <v>3465.54</v>
      </c>
      <c r="F97" s="1" t="s">
        <v>1141</v>
      </c>
      <c r="H97" s="1" t="s">
        <v>67</v>
      </c>
      <c r="I97" s="1" t="s">
        <v>2978</v>
      </c>
    </row>
    <row r="98" spans="1:9" x14ac:dyDescent="0.25">
      <c r="A98" s="1" t="s">
        <v>1214</v>
      </c>
      <c r="C98" s="1" t="s">
        <v>1215</v>
      </c>
      <c r="D98" s="1" t="s">
        <v>1215</v>
      </c>
      <c r="E98" s="2">
        <v>3500.31</v>
      </c>
      <c r="F98" s="1" t="s">
        <v>1216</v>
      </c>
      <c r="H98" s="1" t="s">
        <v>67</v>
      </c>
      <c r="I98" s="1" t="s">
        <v>2978</v>
      </c>
    </row>
    <row r="100" spans="1:9" x14ac:dyDescent="0.25">
      <c r="A100" s="9"/>
      <c r="B100" s="9"/>
      <c r="C100" s="9"/>
      <c r="D100" s="9"/>
      <c r="E100" s="10">
        <f>SUM(E89:E99)</f>
        <v>0</v>
      </c>
      <c r="F100" s="9"/>
      <c r="G100" s="9"/>
      <c r="H100" s="9"/>
      <c r="I100" s="9"/>
    </row>
    <row r="102" spans="1:9" x14ac:dyDescent="0.25">
      <c r="A102" s="1" t="s">
        <v>1442</v>
      </c>
      <c r="B102" s="1" t="s">
        <v>1442</v>
      </c>
      <c r="C102" s="1" t="s">
        <v>1443</v>
      </c>
      <c r="D102" s="1" t="s">
        <v>1444</v>
      </c>
      <c r="E102" s="2">
        <v>123.04</v>
      </c>
      <c r="F102" s="1" t="s">
        <v>1445</v>
      </c>
      <c r="G102" s="1" t="s">
        <v>1446</v>
      </c>
      <c r="H102" s="1" t="s">
        <v>5</v>
      </c>
      <c r="I102" s="1" t="s">
        <v>2978</v>
      </c>
    </row>
    <row r="103" spans="1:9" x14ac:dyDescent="0.25">
      <c r="A103" s="1" t="s">
        <v>2138</v>
      </c>
      <c r="B103" s="1" t="s">
        <v>2138</v>
      </c>
      <c r="C103" s="1" t="s">
        <v>1443</v>
      </c>
      <c r="D103" s="1" t="s">
        <v>2139</v>
      </c>
      <c r="E103" s="2">
        <v>185452.01</v>
      </c>
      <c r="F103" s="1" t="s">
        <v>2140</v>
      </c>
      <c r="G103" s="1" t="s">
        <v>2141</v>
      </c>
      <c r="H103" s="1" t="s">
        <v>5</v>
      </c>
      <c r="I103" s="1" t="s">
        <v>2978</v>
      </c>
    </row>
    <row r="104" spans="1:9" x14ac:dyDescent="0.25">
      <c r="A104" s="1" t="s">
        <v>1588</v>
      </c>
      <c r="B104" s="1" t="s">
        <v>2751</v>
      </c>
      <c r="C104" s="1" t="s">
        <v>2859</v>
      </c>
      <c r="E104" s="2">
        <v>391</v>
      </c>
      <c r="F104" s="1" t="s">
        <v>2860</v>
      </c>
      <c r="G104" s="1" t="s">
        <v>2861</v>
      </c>
      <c r="H104" s="1" t="s">
        <v>5</v>
      </c>
      <c r="I104" s="1" t="s">
        <v>2978</v>
      </c>
    </row>
    <row r="105" spans="1:9" x14ac:dyDescent="0.25">
      <c r="A105" s="1" t="s">
        <v>1588</v>
      </c>
      <c r="B105" s="1" t="s">
        <v>2460</v>
      </c>
      <c r="C105" s="1" t="s">
        <v>2859</v>
      </c>
      <c r="E105" s="2">
        <v>312.13</v>
      </c>
      <c r="F105" s="1" t="s">
        <v>2862</v>
      </c>
      <c r="G105" s="1" t="s">
        <v>2863</v>
      </c>
      <c r="H105" s="1" t="s">
        <v>5</v>
      </c>
      <c r="I105" s="1" t="s">
        <v>2978</v>
      </c>
    </row>
    <row r="106" spans="1:9" x14ac:dyDescent="0.25">
      <c r="A106" s="1" t="s">
        <v>1588</v>
      </c>
      <c r="B106" s="1" t="s">
        <v>2864</v>
      </c>
      <c r="C106" s="1" t="s">
        <v>2859</v>
      </c>
      <c r="E106" s="2">
        <v>11.42</v>
      </c>
      <c r="F106" s="1" t="s">
        <v>2865</v>
      </c>
      <c r="G106" s="1" t="s">
        <v>2866</v>
      </c>
      <c r="H106" s="1" t="s">
        <v>5</v>
      </c>
      <c r="I106" s="1" t="s">
        <v>2978</v>
      </c>
    </row>
    <row r="107" spans="1:9" x14ac:dyDescent="0.25">
      <c r="A107" s="1" t="s">
        <v>1588</v>
      </c>
      <c r="B107" s="1" t="s">
        <v>2864</v>
      </c>
      <c r="C107" s="1" t="s">
        <v>2859</v>
      </c>
      <c r="E107" s="2">
        <v>32.119999999999997</v>
      </c>
      <c r="F107" s="1" t="s">
        <v>2867</v>
      </c>
      <c r="G107" s="1" t="s">
        <v>2868</v>
      </c>
      <c r="H107" s="1" t="s">
        <v>5</v>
      </c>
      <c r="I107" s="1" t="s">
        <v>2978</v>
      </c>
    </row>
    <row r="108" spans="1:9" x14ac:dyDescent="0.25">
      <c r="A108" s="1" t="s">
        <v>1588</v>
      </c>
      <c r="B108" s="1" t="s">
        <v>2864</v>
      </c>
      <c r="C108" s="1" t="s">
        <v>2859</v>
      </c>
      <c r="E108" s="2">
        <v>-11.42</v>
      </c>
      <c r="F108" s="1" t="s">
        <v>2869</v>
      </c>
      <c r="G108" s="1" t="s">
        <v>2870</v>
      </c>
      <c r="H108" s="1" t="s">
        <v>5</v>
      </c>
      <c r="I108" s="1" t="s">
        <v>2978</v>
      </c>
    </row>
    <row r="109" spans="1:9" x14ac:dyDescent="0.25">
      <c r="A109" s="1" t="s">
        <v>1588</v>
      </c>
      <c r="B109" s="1" t="s">
        <v>2623</v>
      </c>
      <c r="C109" s="1" t="s">
        <v>2859</v>
      </c>
      <c r="E109" s="2">
        <v>43</v>
      </c>
      <c r="F109" s="1" t="s">
        <v>2871</v>
      </c>
      <c r="G109" s="1" t="s">
        <v>2872</v>
      </c>
      <c r="H109" s="1" t="s">
        <v>5</v>
      </c>
      <c r="I109" s="1" t="s">
        <v>2978</v>
      </c>
    </row>
    <row r="110" spans="1:9" x14ac:dyDescent="0.25">
      <c r="A110" s="1" t="s">
        <v>1588</v>
      </c>
      <c r="B110" s="1" t="s">
        <v>2873</v>
      </c>
      <c r="C110" s="1" t="s">
        <v>2859</v>
      </c>
      <c r="E110" s="2">
        <v>447.43</v>
      </c>
      <c r="F110" s="1" t="s">
        <v>2874</v>
      </c>
      <c r="G110" s="1" t="s">
        <v>2875</v>
      </c>
      <c r="H110" s="1" t="s">
        <v>5</v>
      </c>
      <c r="I110" s="1" t="s">
        <v>2978</v>
      </c>
    </row>
    <row r="111" spans="1:9" x14ac:dyDescent="0.25">
      <c r="A111" s="1" t="s">
        <v>1588</v>
      </c>
      <c r="B111" s="1" t="s">
        <v>2876</v>
      </c>
      <c r="C111" s="1" t="s">
        <v>2859</v>
      </c>
      <c r="E111" s="2">
        <v>86</v>
      </c>
      <c r="F111" s="1" t="s">
        <v>2877</v>
      </c>
      <c r="G111" s="1" t="s">
        <v>2878</v>
      </c>
      <c r="H111" s="1" t="s">
        <v>5</v>
      </c>
      <c r="I111" s="1" t="s">
        <v>2978</v>
      </c>
    </row>
    <row r="112" spans="1:9" x14ac:dyDescent="0.25">
      <c r="A112" s="1" t="s">
        <v>1588</v>
      </c>
      <c r="B112" s="1" t="s">
        <v>2682</v>
      </c>
      <c r="C112" s="1" t="s">
        <v>2859</v>
      </c>
      <c r="E112" s="2">
        <v>210.15</v>
      </c>
      <c r="F112" s="1" t="s">
        <v>2879</v>
      </c>
      <c r="G112" s="1" t="s">
        <v>2880</v>
      </c>
      <c r="H112" s="1" t="s">
        <v>5</v>
      </c>
      <c r="I112" s="1" t="s">
        <v>2978</v>
      </c>
    </row>
    <row r="113" spans="1:9" x14ac:dyDescent="0.25">
      <c r="A113" s="1" t="s">
        <v>1588</v>
      </c>
      <c r="B113" s="1" t="s">
        <v>2881</v>
      </c>
      <c r="C113" s="1" t="s">
        <v>2859</v>
      </c>
      <c r="D113" s="1" t="s">
        <v>2882</v>
      </c>
      <c r="E113" s="2">
        <v>119.34</v>
      </c>
      <c r="F113" s="1" t="s">
        <v>2883</v>
      </c>
      <c r="G113" s="1" t="s">
        <v>2884</v>
      </c>
      <c r="H113" s="1" t="s">
        <v>5</v>
      </c>
      <c r="I113" s="1" t="s">
        <v>2978</v>
      </c>
    </row>
    <row r="114" spans="1:9" x14ac:dyDescent="0.25">
      <c r="A114" s="1" t="s">
        <v>1588</v>
      </c>
      <c r="B114" s="1" t="s">
        <v>2527</v>
      </c>
      <c r="C114" s="1" t="s">
        <v>2859</v>
      </c>
      <c r="D114" s="1" t="s">
        <v>2885</v>
      </c>
      <c r="E114" s="2">
        <v>19.420000000000002</v>
      </c>
      <c r="F114" s="1" t="s">
        <v>2886</v>
      </c>
      <c r="G114" s="1" t="s">
        <v>2887</v>
      </c>
      <c r="H114" s="1" t="s">
        <v>5</v>
      </c>
      <c r="I114" s="1" t="s">
        <v>2978</v>
      </c>
    </row>
    <row r="115" spans="1:9" x14ac:dyDescent="0.25">
      <c r="A115" s="1" t="s">
        <v>1588</v>
      </c>
      <c r="B115" s="1" t="s">
        <v>2527</v>
      </c>
      <c r="C115" s="1" t="s">
        <v>2859</v>
      </c>
      <c r="D115" s="1" t="s">
        <v>2888</v>
      </c>
      <c r="E115" s="2">
        <v>130.12</v>
      </c>
      <c r="F115" s="1" t="s">
        <v>2886</v>
      </c>
      <c r="G115" s="1" t="s">
        <v>2887</v>
      </c>
      <c r="H115" s="1" t="s">
        <v>5</v>
      </c>
      <c r="I115" s="1" t="s">
        <v>2978</v>
      </c>
    </row>
    <row r="116" spans="1:9" x14ac:dyDescent="0.25">
      <c r="A116" s="1" t="s">
        <v>2958</v>
      </c>
      <c r="B116" s="1" t="s">
        <v>2958</v>
      </c>
      <c r="C116" s="1" t="s">
        <v>2859</v>
      </c>
      <c r="D116" s="1" t="s">
        <v>2959</v>
      </c>
      <c r="E116" s="2">
        <v>-979.04</v>
      </c>
      <c r="F116" s="1" t="s">
        <v>2960</v>
      </c>
      <c r="G116" s="1" t="s">
        <v>2961</v>
      </c>
      <c r="H116" s="1" t="s">
        <v>5</v>
      </c>
      <c r="I116" s="1" t="s">
        <v>2978</v>
      </c>
    </row>
    <row r="118" spans="1:9" x14ac:dyDescent="0.25">
      <c r="A118" s="9"/>
      <c r="B118" s="9"/>
      <c r="C118" s="9"/>
      <c r="D118" s="9"/>
      <c r="E118" s="10">
        <f>SUM(E102:E117)</f>
        <v>186386.72</v>
      </c>
      <c r="F118" s="9"/>
      <c r="G118" s="9"/>
      <c r="H118" s="9"/>
      <c r="I118" s="9"/>
    </row>
    <row r="120" spans="1:9" x14ac:dyDescent="0.25">
      <c r="A120" s="1" t="s">
        <v>1624</v>
      </c>
      <c r="B120" s="1" t="s">
        <v>1624</v>
      </c>
      <c r="C120" s="1" t="s">
        <v>1627</v>
      </c>
      <c r="D120" s="1" t="s">
        <v>1628</v>
      </c>
      <c r="E120" s="2">
        <v>7823.5</v>
      </c>
      <c r="F120" s="1" t="s">
        <v>1629</v>
      </c>
      <c r="G120" s="1" t="s">
        <v>1630</v>
      </c>
      <c r="H120" s="1" t="s">
        <v>5</v>
      </c>
      <c r="I120" s="1" t="s">
        <v>2978</v>
      </c>
    </row>
    <row r="121" spans="1:9" x14ac:dyDescent="0.25">
      <c r="A121" s="1" t="s">
        <v>1624</v>
      </c>
      <c r="B121" s="1" t="s">
        <v>1624</v>
      </c>
      <c r="C121" s="1" t="s">
        <v>1627</v>
      </c>
      <c r="D121" s="1" t="s">
        <v>1631</v>
      </c>
      <c r="E121" s="2">
        <v>7823.5</v>
      </c>
      <c r="F121" s="1" t="s">
        <v>1632</v>
      </c>
      <c r="G121" s="1" t="s">
        <v>1633</v>
      </c>
      <c r="H121" s="1" t="s">
        <v>5</v>
      </c>
      <c r="I121" s="1" t="s">
        <v>2978</v>
      </c>
    </row>
    <row r="122" spans="1:9" x14ac:dyDescent="0.25">
      <c r="A122" s="1" t="s">
        <v>2122</v>
      </c>
      <c r="B122" s="1" t="s">
        <v>2122</v>
      </c>
      <c r="C122" s="1" t="s">
        <v>1627</v>
      </c>
      <c r="D122" s="1" t="s">
        <v>2123</v>
      </c>
      <c r="E122" s="2">
        <v>1591.38</v>
      </c>
      <c r="F122" s="1" t="s">
        <v>2124</v>
      </c>
      <c r="G122" s="1" t="s">
        <v>2125</v>
      </c>
      <c r="H122" s="1" t="s">
        <v>5</v>
      </c>
      <c r="I122" s="1" t="s">
        <v>2978</v>
      </c>
    </row>
    <row r="123" spans="1:9" x14ac:dyDescent="0.25">
      <c r="A123" s="1" t="s">
        <v>2135</v>
      </c>
      <c r="B123" s="1" t="s">
        <v>2135</v>
      </c>
      <c r="C123" s="1" t="s">
        <v>1627</v>
      </c>
      <c r="D123" s="1" t="s">
        <v>2123</v>
      </c>
      <c r="E123" s="2">
        <v>1591.38</v>
      </c>
      <c r="F123" s="1" t="s">
        <v>2136</v>
      </c>
      <c r="G123" s="1" t="s">
        <v>2137</v>
      </c>
      <c r="H123" s="1" t="s">
        <v>5</v>
      </c>
      <c r="I123" s="1" t="s">
        <v>2978</v>
      </c>
    </row>
    <row r="125" spans="1:9" x14ac:dyDescent="0.25">
      <c r="A125" s="9"/>
      <c r="B125" s="9"/>
      <c r="C125" s="9"/>
      <c r="D125" s="9"/>
      <c r="E125" s="10">
        <f>SUM(E120:E124)</f>
        <v>18829.760000000002</v>
      </c>
      <c r="F125" s="9"/>
      <c r="G125" s="9"/>
      <c r="H125" s="9"/>
      <c r="I125" s="9"/>
    </row>
    <row r="127" spans="1:9" x14ac:dyDescent="0.25">
      <c r="A127" s="1" t="s">
        <v>1922</v>
      </c>
      <c r="B127" s="1" t="s">
        <v>1922</v>
      </c>
      <c r="C127" s="1" t="s">
        <v>1923</v>
      </c>
      <c r="D127" s="1" t="s">
        <v>1203</v>
      </c>
      <c r="E127" s="2">
        <v>11401.82</v>
      </c>
      <c r="F127" s="1" t="s">
        <v>1924</v>
      </c>
      <c r="G127" s="1" t="s">
        <v>1925</v>
      </c>
      <c r="H127" s="1" t="s">
        <v>5</v>
      </c>
      <c r="I127" s="1" t="s">
        <v>2978</v>
      </c>
    </row>
    <row r="128" spans="1:9" x14ac:dyDescent="0.25">
      <c r="A128" s="1" t="s">
        <v>2103</v>
      </c>
      <c r="B128" s="1" t="s">
        <v>2103</v>
      </c>
      <c r="C128" s="1" t="s">
        <v>1923</v>
      </c>
      <c r="D128" s="1" t="s">
        <v>2104</v>
      </c>
      <c r="E128" s="2">
        <v>986.18</v>
      </c>
      <c r="F128" s="1" t="s">
        <v>2105</v>
      </c>
      <c r="G128" s="1" t="s">
        <v>2106</v>
      </c>
      <c r="H128" s="1" t="s">
        <v>5</v>
      </c>
      <c r="I128" s="1" t="s">
        <v>2978</v>
      </c>
    </row>
    <row r="130" spans="1:9" x14ac:dyDescent="0.25">
      <c r="A130" s="9"/>
      <c r="B130" s="9"/>
      <c r="C130" s="9"/>
      <c r="D130" s="9"/>
      <c r="E130" s="10">
        <f>SUM(E127:E129)</f>
        <v>12388</v>
      </c>
      <c r="F130" s="9"/>
      <c r="G130" s="9"/>
      <c r="H130" s="9"/>
      <c r="I130" s="9"/>
    </row>
    <row r="132" spans="1:9" x14ac:dyDescent="0.25">
      <c r="A132" s="1" t="s">
        <v>1083</v>
      </c>
      <c r="B132" s="1" t="s">
        <v>1083</v>
      </c>
      <c r="C132" s="1" t="s">
        <v>1084</v>
      </c>
      <c r="D132" s="1" t="s">
        <v>1085</v>
      </c>
      <c r="E132" s="2">
        <v>133399.94</v>
      </c>
      <c r="F132" s="1" t="s">
        <v>1086</v>
      </c>
      <c r="G132" s="1" t="s">
        <v>1087</v>
      </c>
      <c r="H132" s="1" t="s">
        <v>5</v>
      </c>
      <c r="I132" s="1" t="s">
        <v>2978</v>
      </c>
    </row>
    <row r="133" spans="1:9" x14ac:dyDescent="0.25">
      <c r="A133" s="1" t="s">
        <v>1104</v>
      </c>
      <c r="B133" s="1" t="s">
        <v>1111</v>
      </c>
      <c r="C133" s="1" t="s">
        <v>1084</v>
      </c>
      <c r="D133" s="1" t="s">
        <v>1112</v>
      </c>
      <c r="E133" s="2">
        <v>8317.3799999999992</v>
      </c>
      <c r="F133" s="1" t="s">
        <v>1113</v>
      </c>
      <c r="G133" s="1" t="s">
        <v>1114</v>
      </c>
      <c r="H133" s="1" t="s">
        <v>5</v>
      </c>
      <c r="I133" s="1" t="s">
        <v>2978</v>
      </c>
    </row>
    <row r="134" spans="1:9" x14ac:dyDescent="0.25">
      <c r="A134" s="1" t="s">
        <v>1183</v>
      </c>
      <c r="B134" s="1" t="s">
        <v>1183</v>
      </c>
      <c r="C134" s="1" t="s">
        <v>1084</v>
      </c>
      <c r="D134" s="1" t="s">
        <v>1187</v>
      </c>
      <c r="E134" s="2">
        <v>750</v>
      </c>
      <c r="F134" s="1" t="s">
        <v>1188</v>
      </c>
      <c r="G134" s="1" t="s">
        <v>1189</v>
      </c>
      <c r="H134" s="1" t="s">
        <v>5</v>
      </c>
      <c r="I134" s="1" t="s">
        <v>2978</v>
      </c>
    </row>
    <row r="135" spans="1:9" x14ac:dyDescent="0.25">
      <c r="A135" s="1" t="s">
        <v>1713</v>
      </c>
      <c r="B135" s="1" t="s">
        <v>1713</v>
      </c>
      <c r="C135" s="1" t="s">
        <v>1084</v>
      </c>
      <c r="D135" s="1" t="s">
        <v>1718</v>
      </c>
      <c r="E135" s="2">
        <v>6200</v>
      </c>
      <c r="F135" s="1" t="s">
        <v>1719</v>
      </c>
      <c r="G135" s="1" t="s">
        <v>1720</v>
      </c>
      <c r="H135" s="1" t="s">
        <v>5</v>
      </c>
      <c r="I135" s="1" t="s">
        <v>2978</v>
      </c>
    </row>
    <row r="136" spans="1:9" x14ac:dyDescent="0.25">
      <c r="A136" s="1" t="s">
        <v>2021</v>
      </c>
      <c r="B136" s="1" t="s">
        <v>2021</v>
      </c>
      <c r="C136" s="1" t="s">
        <v>1084</v>
      </c>
      <c r="D136" s="1" t="s">
        <v>2022</v>
      </c>
      <c r="E136" s="2">
        <v>3268.7</v>
      </c>
      <c r="F136" s="1" t="s">
        <v>2023</v>
      </c>
      <c r="G136" s="1" t="s">
        <v>2024</v>
      </c>
      <c r="H136" s="1" t="s">
        <v>5</v>
      </c>
      <c r="I136" s="1" t="s">
        <v>2978</v>
      </c>
    </row>
    <row r="137" spans="1:9" x14ac:dyDescent="0.25">
      <c r="A137" s="1" t="s">
        <v>2796</v>
      </c>
      <c r="B137" s="1" t="s">
        <v>2387</v>
      </c>
      <c r="C137" s="1" t="s">
        <v>1084</v>
      </c>
      <c r="D137" s="1" t="s">
        <v>2821</v>
      </c>
      <c r="E137" s="2">
        <v>250</v>
      </c>
      <c r="F137" s="1" t="s">
        <v>2822</v>
      </c>
      <c r="G137" s="1" t="s">
        <v>2823</v>
      </c>
      <c r="H137" s="1" t="s">
        <v>5</v>
      </c>
      <c r="I137" s="1" t="s">
        <v>2978</v>
      </c>
    </row>
    <row r="139" spans="1:9" x14ac:dyDescent="0.25">
      <c r="A139" s="9"/>
      <c r="B139" s="9"/>
      <c r="C139" s="9"/>
      <c r="D139" s="9"/>
      <c r="E139" s="10">
        <f>SUM(E132:E138)</f>
        <v>152186.02000000002</v>
      </c>
      <c r="F139" s="9"/>
      <c r="G139" s="9"/>
      <c r="H139" s="9"/>
      <c r="I139" s="9"/>
    </row>
    <row r="141" spans="1:9" x14ac:dyDescent="0.25">
      <c r="A141" s="1" t="s">
        <v>2354</v>
      </c>
      <c r="B141" s="1" t="s">
        <v>2354</v>
      </c>
      <c r="C141" s="1" t="s">
        <v>2355</v>
      </c>
      <c r="D141" s="1" t="s">
        <v>2356</v>
      </c>
      <c r="E141" s="2">
        <v>36023.33</v>
      </c>
      <c r="F141" s="1" t="s">
        <v>2357</v>
      </c>
      <c r="G141" s="1" t="s">
        <v>2358</v>
      </c>
      <c r="H141" s="1" t="s">
        <v>5</v>
      </c>
      <c r="I141" s="1" t="s">
        <v>2978</v>
      </c>
    </row>
    <row r="143" spans="1:9" x14ac:dyDescent="0.25">
      <c r="A143" s="9"/>
      <c r="B143" s="9"/>
      <c r="C143" s="9"/>
      <c r="D143" s="9"/>
      <c r="E143" s="10">
        <f>SUM(E141:E142)</f>
        <v>36023.33</v>
      </c>
      <c r="F143" s="9"/>
      <c r="G143" s="9"/>
      <c r="H143" s="9"/>
      <c r="I143" s="9"/>
    </row>
    <row r="145" spans="1:9" x14ac:dyDescent="0.25">
      <c r="A145" s="1" t="s">
        <v>1830</v>
      </c>
      <c r="B145" s="1" t="s">
        <v>1831</v>
      </c>
      <c r="C145" s="1" t="s">
        <v>1832</v>
      </c>
      <c r="D145" s="1" t="s">
        <v>1833</v>
      </c>
      <c r="E145" s="2">
        <v>178032.66</v>
      </c>
      <c r="F145" s="1" t="s">
        <v>1834</v>
      </c>
      <c r="G145" s="1" t="s">
        <v>1835</v>
      </c>
      <c r="H145" s="1" t="s">
        <v>5</v>
      </c>
      <c r="I145" s="1" t="s">
        <v>2978</v>
      </c>
    </row>
    <row r="146" spans="1:9" x14ac:dyDescent="0.25">
      <c r="A146" s="1" t="s">
        <v>2510</v>
      </c>
      <c r="B146" s="1" t="s">
        <v>2510</v>
      </c>
      <c r="C146" s="1" t="s">
        <v>1832</v>
      </c>
      <c r="D146" s="1" t="s">
        <v>2511</v>
      </c>
      <c r="E146" s="2">
        <v>109.44</v>
      </c>
      <c r="F146" s="1" t="s">
        <v>2512</v>
      </c>
      <c r="G146" s="1" t="s">
        <v>2513</v>
      </c>
      <c r="H146" s="1" t="s">
        <v>5</v>
      </c>
      <c r="I146" s="1" t="s">
        <v>2978</v>
      </c>
    </row>
    <row r="147" spans="1:9" x14ac:dyDescent="0.25">
      <c r="A147" s="1" t="s">
        <v>2706</v>
      </c>
      <c r="B147" s="1" t="s">
        <v>1831</v>
      </c>
      <c r="C147" s="1" t="s">
        <v>1832</v>
      </c>
      <c r="D147" s="1" t="s">
        <v>2710</v>
      </c>
      <c r="E147" s="2">
        <v>30903</v>
      </c>
      <c r="F147" s="1" t="s">
        <v>2711</v>
      </c>
      <c r="G147" s="1" t="s">
        <v>2712</v>
      </c>
      <c r="H147" s="1" t="s">
        <v>5</v>
      </c>
      <c r="I147" s="1" t="s">
        <v>2978</v>
      </c>
    </row>
    <row r="148" spans="1:9" x14ac:dyDescent="0.25">
      <c r="A148" s="1" t="s">
        <v>2796</v>
      </c>
      <c r="B148" s="1" t="s">
        <v>2682</v>
      </c>
      <c r="C148" s="1" t="s">
        <v>1832</v>
      </c>
      <c r="D148" s="1" t="s">
        <v>2830</v>
      </c>
      <c r="E148" s="2">
        <v>46</v>
      </c>
      <c r="F148" s="1" t="s">
        <v>2831</v>
      </c>
      <c r="G148" s="1" t="s">
        <v>2832</v>
      </c>
      <c r="H148" s="1" t="s">
        <v>5</v>
      </c>
      <c r="I148" s="1" t="s">
        <v>2978</v>
      </c>
    </row>
    <row r="150" spans="1:9" x14ac:dyDescent="0.25">
      <c r="A150" s="9"/>
      <c r="B150" s="9"/>
      <c r="C150" s="9"/>
      <c r="D150" s="9"/>
      <c r="E150" s="10">
        <f>SUM(E145:E149)</f>
        <v>209091.1</v>
      </c>
      <c r="F150" s="9"/>
      <c r="G150" s="9"/>
      <c r="H150" s="9"/>
      <c r="I150" s="9"/>
    </row>
    <row r="152" spans="1:9" x14ac:dyDescent="0.25">
      <c r="A152" s="1" t="s">
        <v>1153</v>
      </c>
      <c r="C152" s="1" t="s">
        <v>1162</v>
      </c>
      <c r="D152" s="1" t="s">
        <v>1162</v>
      </c>
      <c r="E152" s="2">
        <v>81580.52</v>
      </c>
      <c r="F152" s="1" t="s">
        <v>1163</v>
      </c>
      <c r="H152" s="1" t="s">
        <v>67</v>
      </c>
      <c r="I152" s="1" t="s">
        <v>2978</v>
      </c>
    </row>
    <row r="153" spans="1:9" x14ac:dyDescent="0.25">
      <c r="A153" s="1" t="s">
        <v>1217</v>
      </c>
      <c r="C153" s="1" t="s">
        <v>1238</v>
      </c>
      <c r="D153" s="1" t="s">
        <v>1246</v>
      </c>
      <c r="E153" s="2">
        <v>-81580.52</v>
      </c>
      <c r="F153" s="1" t="s">
        <v>1240</v>
      </c>
      <c r="H153" s="1" t="s">
        <v>67</v>
      </c>
      <c r="I153" s="1" t="s">
        <v>2978</v>
      </c>
    </row>
    <row r="155" spans="1:9" x14ac:dyDescent="0.25">
      <c r="A155" s="9"/>
      <c r="B155" s="9"/>
      <c r="C155" s="9"/>
      <c r="D155" s="9"/>
      <c r="E155" s="10">
        <f>SUM(E152:E154)</f>
        <v>0</v>
      </c>
      <c r="F155" s="9"/>
      <c r="G155" s="9"/>
      <c r="H155" s="9"/>
      <c r="I155" s="9"/>
    </row>
    <row r="157" spans="1:9" x14ac:dyDescent="0.25">
      <c r="A157" s="1" t="s">
        <v>1153</v>
      </c>
      <c r="B157" s="1" t="s">
        <v>1153</v>
      </c>
      <c r="C157" s="1" t="s">
        <v>1154</v>
      </c>
      <c r="D157" s="1" t="s">
        <v>1155</v>
      </c>
      <c r="E157" s="2">
        <v>364.29</v>
      </c>
      <c r="F157" s="1" t="s">
        <v>1156</v>
      </c>
      <c r="G157" s="1" t="s">
        <v>1157</v>
      </c>
      <c r="H157" s="1" t="s">
        <v>5</v>
      </c>
      <c r="I157" s="1" t="s">
        <v>2978</v>
      </c>
    </row>
    <row r="159" spans="1:9" x14ac:dyDescent="0.25">
      <c r="A159" s="9"/>
      <c r="B159" s="9"/>
      <c r="C159" s="9"/>
      <c r="D159" s="9"/>
      <c r="E159" s="10">
        <f>SUM(E157:E158)</f>
        <v>364.29</v>
      </c>
      <c r="F159" s="9"/>
      <c r="G159" s="9"/>
      <c r="H159" s="9"/>
      <c r="I159" s="9"/>
    </row>
    <row r="161" spans="1:9" x14ac:dyDescent="0.25">
      <c r="A161" s="1" t="s">
        <v>1171</v>
      </c>
      <c r="B161" s="1" t="s">
        <v>1171</v>
      </c>
      <c r="C161" s="1" t="s">
        <v>1172</v>
      </c>
      <c r="D161" s="1" t="s">
        <v>1173</v>
      </c>
      <c r="E161" s="2">
        <v>443.55</v>
      </c>
      <c r="F161" s="1" t="s">
        <v>1174</v>
      </c>
      <c r="G161" s="1" t="s">
        <v>1175</v>
      </c>
      <c r="H161" s="1" t="s">
        <v>5</v>
      </c>
      <c r="I161" s="1" t="s">
        <v>2978</v>
      </c>
    </row>
    <row r="162" spans="1:9" x14ac:dyDescent="0.25">
      <c r="A162" s="1" t="s">
        <v>1383</v>
      </c>
      <c r="B162" s="1" t="s">
        <v>1383</v>
      </c>
      <c r="C162" s="1" t="s">
        <v>1172</v>
      </c>
      <c r="D162" s="1" t="s">
        <v>1384</v>
      </c>
      <c r="E162" s="2">
        <v>8571.42</v>
      </c>
      <c r="F162" s="1" t="s">
        <v>1385</v>
      </c>
      <c r="G162" s="1" t="s">
        <v>1386</v>
      </c>
      <c r="H162" s="1" t="s">
        <v>5</v>
      </c>
      <c r="I162" s="1" t="s">
        <v>2978</v>
      </c>
    </row>
    <row r="163" spans="1:9" x14ac:dyDescent="0.25">
      <c r="A163" s="1" t="s">
        <v>1383</v>
      </c>
      <c r="B163" s="1" t="s">
        <v>1383</v>
      </c>
      <c r="C163" s="1" t="s">
        <v>1172</v>
      </c>
      <c r="D163" s="1" t="s">
        <v>1387</v>
      </c>
      <c r="E163" s="2">
        <v>3052.71</v>
      </c>
      <c r="F163" s="1" t="s">
        <v>1388</v>
      </c>
      <c r="G163" s="1" t="s">
        <v>1389</v>
      </c>
      <c r="H163" s="1" t="s">
        <v>5</v>
      </c>
      <c r="I163" s="1" t="s">
        <v>2978</v>
      </c>
    </row>
    <row r="164" spans="1:9" x14ac:dyDescent="0.25">
      <c r="A164" s="1" t="s">
        <v>1559</v>
      </c>
      <c r="B164" s="1" t="s">
        <v>1511</v>
      </c>
      <c r="C164" s="1" t="s">
        <v>1172</v>
      </c>
      <c r="D164" s="1" t="s">
        <v>1569</v>
      </c>
      <c r="E164" s="2">
        <v>837</v>
      </c>
      <c r="F164" s="1" t="s">
        <v>1570</v>
      </c>
      <c r="G164" s="1" t="s">
        <v>1571</v>
      </c>
      <c r="H164" s="1" t="s">
        <v>5</v>
      </c>
      <c r="I164" s="1" t="s">
        <v>2978</v>
      </c>
    </row>
    <row r="165" spans="1:9" x14ac:dyDescent="0.25">
      <c r="A165" s="1" t="s">
        <v>1559</v>
      </c>
      <c r="B165" s="1" t="s">
        <v>1383</v>
      </c>
      <c r="C165" s="1" t="s">
        <v>1172</v>
      </c>
      <c r="D165" s="1" t="s">
        <v>1569</v>
      </c>
      <c r="E165" s="2">
        <v>1716.3</v>
      </c>
      <c r="F165" s="1" t="s">
        <v>1572</v>
      </c>
      <c r="G165" s="1" t="s">
        <v>1573</v>
      </c>
      <c r="H165" s="1" t="s">
        <v>5</v>
      </c>
      <c r="I165" s="1" t="s">
        <v>2978</v>
      </c>
    </row>
    <row r="166" spans="1:9" x14ac:dyDescent="0.25">
      <c r="A166" s="1" t="s">
        <v>1656</v>
      </c>
      <c r="B166" s="1" t="s">
        <v>1656</v>
      </c>
      <c r="C166" s="1" t="s">
        <v>1172</v>
      </c>
      <c r="D166" s="1" t="s">
        <v>1662</v>
      </c>
      <c r="E166" s="2">
        <v>166.65</v>
      </c>
      <c r="F166" s="1" t="s">
        <v>1663</v>
      </c>
      <c r="G166" s="1" t="s">
        <v>1664</v>
      </c>
      <c r="H166" s="1" t="s">
        <v>5</v>
      </c>
      <c r="I166" s="1" t="s">
        <v>2978</v>
      </c>
    </row>
    <row r="167" spans="1:9" x14ac:dyDescent="0.25">
      <c r="A167" s="1" t="s">
        <v>1666</v>
      </c>
      <c r="B167" s="1" t="s">
        <v>1666</v>
      </c>
      <c r="C167" s="1" t="s">
        <v>1172</v>
      </c>
      <c r="D167" s="1" t="s">
        <v>1675</v>
      </c>
      <c r="E167" s="2">
        <v>-8365.36</v>
      </c>
      <c r="F167" s="1" t="s">
        <v>1676</v>
      </c>
      <c r="G167" s="1" t="s">
        <v>1677</v>
      </c>
      <c r="H167" s="1" t="s">
        <v>5</v>
      </c>
      <c r="I167" s="1" t="s">
        <v>2978</v>
      </c>
    </row>
    <row r="169" spans="1:9" x14ac:dyDescent="0.25">
      <c r="A169" s="9"/>
      <c r="B169" s="9"/>
      <c r="C169" s="9"/>
      <c r="D169" s="9"/>
      <c r="E169" s="10">
        <f>SUM(E161:E168)</f>
        <v>6422.2699999999986</v>
      </c>
      <c r="F169" s="9"/>
      <c r="G169" s="9"/>
      <c r="H169" s="9"/>
      <c r="I169" s="9"/>
    </row>
    <row r="171" spans="1:9" x14ac:dyDescent="0.25">
      <c r="A171" s="1" t="s">
        <v>744</v>
      </c>
      <c r="C171" s="1" t="s">
        <v>326</v>
      </c>
      <c r="D171" s="1" t="s">
        <v>766</v>
      </c>
      <c r="E171" s="2">
        <v>-7500</v>
      </c>
      <c r="F171" s="1" t="s">
        <v>762</v>
      </c>
      <c r="H171" s="1" t="s">
        <v>67</v>
      </c>
      <c r="I171" s="6" t="s">
        <v>2978</v>
      </c>
    </row>
    <row r="172" spans="1:9" x14ac:dyDescent="0.25">
      <c r="A172" s="1" t="s">
        <v>744</v>
      </c>
      <c r="C172" s="1" t="s">
        <v>326</v>
      </c>
      <c r="D172" s="1" t="s">
        <v>767</v>
      </c>
      <c r="E172" s="2">
        <v>-12000</v>
      </c>
      <c r="F172" s="1" t="s">
        <v>762</v>
      </c>
      <c r="H172" s="1" t="s">
        <v>67</v>
      </c>
      <c r="I172" s="6" t="s">
        <v>2978</v>
      </c>
    </row>
    <row r="174" spans="1:9" x14ac:dyDescent="0.25">
      <c r="A174" s="9"/>
      <c r="B174" s="9"/>
      <c r="C174" s="9"/>
      <c r="D174" s="9"/>
      <c r="E174" s="10">
        <f>SUM(E171:E173)</f>
        <v>-19500</v>
      </c>
      <c r="F174" s="9"/>
      <c r="G174" s="9"/>
      <c r="H174" s="9"/>
      <c r="I174" s="9"/>
    </row>
    <row r="176" spans="1:9" x14ac:dyDescent="0.25">
      <c r="A176" s="1" t="s">
        <v>1713</v>
      </c>
      <c r="B176" s="1" t="s">
        <v>1713</v>
      </c>
      <c r="C176" s="1" t="s">
        <v>1714</v>
      </c>
      <c r="D176" s="1" t="s">
        <v>1715</v>
      </c>
      <c r="E176" s="2">
        <v>4434</v>
      </c>
      <c r="F176" s="1" t="s">
        <v>1716</v>
      </c>
      <c r="G176" s="1" t="s">
        <v>1717</v>
      </c>
      <c r="H176" s="1" t="s">
        <v>5</v>
      </c>
      <c r="I176" s="1" t="s">
        <v>2978</v>
      </c>
    </row>
    <row r="177" spans="1:9" x14ac:dyDescent="0.25">
      <c r="A177" s="1" t="s">
        <v>1891</v>
      </c>
      <c r="B177" s="1" t="s">
        <v>1891</v>
      </c>
      <c r="C177" s="1" t="s">
        <v>1714</v>
      </c>
      <c r="D177" s="1" t="s">
        <v>1892</v>
      </c>
      <c r="E177" s="2">
        <v>4434</v>
      </c>
      <c r="F177" s="1" t="s">
        <v>1893</v>
      </c>
      <c r="G177" s="1" t="s">
        <v>1894</v>
      </c>
      <c r="H177" s="1" t="s">
        <v>5</v>
      </c>
      <c r="I177" s="1" t="s">
        <v>2978</v>
      </c>
    </row>
    <row r="178" spans="1:9" x14ac:dyDescent="0.25">
      <c r="A178" s="1" t="s">
        <v>2267</v>
      </c>
      <c r="B178" s="1" t="s">
        <v>2267</v>
      </c>
      <c r="C178" s="1" t="s">
        <v>1714</v>
      </c>
      <c r="D178" s="1" t="s">
        <v>2274</v>
      </c>
      <c r="E178" s="2">
        <v>4402.2</v>
      </c>
      <c r="F178" s="1" t="s">
        <v>2275</v>
      </c>
      <c r="G178" s="1" t="s">
        <v>2276</v>
      </c>
      <c r="H178" s="1" t="s">
        <v>5</v>
      </c>
      <c r="I178" s="1" t="s">
        <v>2978</v>
      </c>
    </row>
    <row r="179" spans="1:9" x14ac:dyDescent="0.25">
      <c r="A179" s="1" t="s">
        <v>2305</v>
      </c>
      <c r="B179" s="1" t="s">
        <v>2305</v>
      </c>
      <c r="C179" s="1" t="s">
        <v>1714</v>
      </c>
      <c r="D179" s="1" t="s">
        <v>2306</v>
      </c>
      <c r="E179" s="2">
        <v>545</v>
      </c>
      <c r="F179" s="1" t="s">
        <v>2307</v>
      </c>
      <c r="G179" s="1" t="s">
        <v>2308</v>
      </c>
      <c r="H179" s="1" t="s">
        <v>5</v>
      </c>
      <c r="I179" s="1" t="s">
        <v>2978</v>
      </c>
    </row>
    <row r="180" spans="1:9" x14ac:dyDescent="0.25">
      <c r="A180" s="1" t="s">
        <v>2396</v>
      </c>
      <c r="B180" s="1" t="s">
        <v>2408</v>
      </c>
      <c r="C180" s="1" t="s">
        <v>1714</v>
      </c>
      <c r="D180" s="1" t="s">
        <v>2409</v>
      </c>
      <c r="E180" s="2">
        <v>276.02</v>
      </c>
      <c r="F180" s="1" t="s">
        <v>2410</v>
      </c>
      <c r="G180" s="1" t="s">
        <v>2411</v>
      </c>
      <c r="H180" s="1" t="s">
        <v>5</v>
      </c>
      <c r="I180" s="1" t="s">
        <v>2978</v>
      </c>
    </row>
    <row r="182" spans="1:9" x14ac:dyDescent="0.25">
      <c r="A182" s="9"/>
      <c r="B182" s="9"/>
      <c r="C182" s="9"/>
      <c r="D182" s="9"/>
      <c r="E182" s="10">
        <f>SUM(E176:E181)</f>
        <v>14091.220000000001</v>
      </c>
      <c r="F182" s="9"/>
      <c r="G182" s="9"/>
      <c r="H182" s="9"/>
      <c r="I182" s="9"/>
    </row>
    <row r="184" spans="1:9" x14ac:dyDescent="0.25">
      <c r="A184" s="1" t="s">
        <v>2396</v>
      </c>
      <c r="B184" s="1" t="s">
        <v>2301</v>
      </c>
      <c r="C184" s="1" t="s">
        <v>2440</v>
      </c>
      <c r="E184" s="2">
        <v>7.23</v>
      </c>
      <c r="F184" s="1" t="s">
        <v>2441</v>
      </c>
      <c r="G184" s="1" t="s">
        <v>2442</v>
      </c>
      <c r="H184" s="1" t="s">
        <v>5</v>
      </c>
      <c r="I184" s="1" t="s">
        <v>2978</v>
      </c>
    </row>
    <row r="185" spans="1:9" x14ac:dyDescent="0.25">
      <c r="A185" s="1" t="s">
        <v>2706</v>
      </c>
      <c r="B185" s="1" t="s">
        <v>2482</v>
      </c>
      <c r="C185" s="1" t="s">
        <v>2440</v>
      </c>
      <c r="D185" s="1" t="s">
        <v>2733</v>
      </c>
      <c r="E185" s="2">
        <v>27.09</v>
      </c>
      <c r="F185" s="1" t="s">
        <v>2734</v>
      </c>
      <c r="G185" s="1" t="s">
        <v>2735</v>
      </c>
      <c r="H185" s="1" t="s">
        <v>5</v>
      </c>
      <c r="I185" s="1" t="s">
        <v>2978</v>
      </c>
    </row>
    <row r="186" spans="1:9" x14ac:dyDescent="0.25">
      <c r="A186" s="1" t="s">
        <v>2706</v>
      </c>
      <c r="B186" s="1" t="s">
        <v>2535</v>
      </c>
      <c r="C186" s="1" t="s">
        <v>2440</v>
      </c>
      <c r="D186" s="1" t="s">
        <v>2736</v>
      </c>
      <c r="E186" s="2">
        <v>368.07</v>
      </c>
      <c r="F186" s="1" t="s">
        <v>2737</v>
      </c>
      <c r="G186" s="1" t="s">
        <v>2738</v>
      </c>
      <c r="H186" s="1" t="s">
        <v>5</v>
      </c>
      <c r="I186" s="1" t="s">
        <v>2978</v>
      </c>
    </row>
    <row r="187" spans="1:9" x14ac:dyDescent="0.25">
      <c r="A187" s="1" t="s">
        <v>2706</v>
      </c>
      <c r="B187" s="1" t="s">
        <v>2605</v>
      </c>
      <c r="C187" s="1" t="s">
        <v>2440</v>
      </c>
      <c r="D187" s="1" t="s">
        <v>2739</v>
      </c>
      <c r="E187" s="2">
        <v>174.28</v>
      </c>
      <c r="F187" s="1" t="s">
        <v>2740</v>
      </c>
      <c r="G187" s="1" t="s">
        <v>2741</v>
      </c>
      <c r="H187" s="1" t="s">
        <v>5</v>
      </c>
      <c r="I187" s="1" t="s">
        <v>2978</v>
      </c>
    </row>
    <row r="188" spans="1:9" x14ac:dyDescent="0.25">
      <c r="A188" s="1" t="s">
        <v>2706</v>
      </c>
      <c r="B188" s="1" t="s">
        <v>2337</v>
      </c>
      <c r="C188" s="1" t="s">
        <v>2440</v>
      </c>
      <c r="D188" s="1" t="s">
        <v>2742</v>
      </c>
      <c r="E188" s="2">
        <v>624.36</v>
      </c>
      <c r="F188" s="1" t="s">
        <v>2743</v>
      </c>
      <c r="G188" s="1" t="s">
        <v>2744</v>
      </c>
      <c r="H188" s="1" t="s">
        <v>5</v>
      </c>
      <c r="I188" s="1" t="s">
        <v>2978</v>
      </c>
    </row>
    <row r="189" spans="1:9" x14ac:dyDescent="0.25">
      <c r="A189" s="1" t="s">
        <v>2706</v>
      </c>
      <c r="B189" s="1" t="s">
        <v>2535</v>
      </c>
      <c r="C189" s="1" t="s">
        <v>2440</v>
      </c>
      <c r="E189" s="2">
        <v>79.53</v>
      </c>
      <c r="F189" s="1" t="s">
        <v>2749</v>
      </c>
      <c r="G189" s="1" t="s">
        <v>2750</v>
      </c>
      <c r="H189" s="1" t="s">
        <v>5</v>
      </c>
      <c r="I189" s="1" t="s">
        <v>2978</v>
      </c>
    </row>
    <row r="190" spans="1:9" x14ac:dyDescent="0.25">
      <c r="A190" s="1" t="s">
        <v>2706</v>
      </c>
      <c r="B190" s="1" t="s">
        <v>2751</v>
      </c>
      <c r="C190" s="1" t="s">
        <v>2440</v>
      </c>
      <c r="E190" s="2">
        <v>466.96</v>
      </c>
      <c r="F190" s="1" t="s">
        <v>2752</v>
      </c>
      <c r="G190" s="1" t="s">
        <v>2753</v>
      </c>
      <c r="H190" s="1" t="s">
        <v>5</v>
      </c>
      <c r="I190" s="1" t="s">
        <v>2978</v>
      </c>
    </row>
    <row r="191" spans="1:9" x14ac:dyDescent="0.25">
      <c r="A191" s="1" t="s">
        <v>2706</v>
      </c>
      <c r="B191" s="1" t="s">
        <v>2531</v>
      </c>
      <c r="C191" s="1" t="s">
        <v>2440</v>
      </c>
      <c r="E191" s="2">
        <v>77.97</v>
      </c>
      <c r="F191" s="1" t="s">
        <v>2754</v>
      </c>
      <c r="G191" s="1" t="s">
        <v>2755</v>
      </c>
      <c r="H191" s="1" t="s">
        <v>5</v>
      </c>
      <c r="I191" s="1" t="s">
        <v>2978</v>
      </c>
    </row>
    <row r="192" spans="1:9" x14ac:dyDescent="0.25">
      <c r="A192" s="1" t="s">
        <v>2706</v>
      </c>
      <c r="B192" s="1" t="s">
        <v>2631</v>
      </c>
      <c r="C192" s="1" t="s">
        <v>2440</v>
      </c>
      <c r="E192" s="2">
        <v>77.989999999999995</v>
      </c>
      <c r="F192" s="1" t="s">
        <v>2756</v>
      </c>
      <c r="G192" s="1" t="s">
        <v>2757</v>
      </c>
      <c r="H192" s="1" t="s">
        <v>5</v>
      </c>
      <c r="I192" s="1" t="s">
        <v>2978</v>
      </c>
    </row>
    <row r="193" spans="1:9" x14ac:dyDescent="0.25">
      <c r="A193" s="1" t="s">
        <v>2706</v>
      </c>
      <c r="B193" s="1" t="s">
        <v>2514</v>
      </c>
      <c r="C193" s="1" t="s">
        <v>2440</v>
      </c>
      <c r="E193" s="2">
        <v>63.14</v>
      </c>
      <c r="F193" s="1" t="s">
        <v>2758</v>
      </c>
      <c r="G193" s="1" t="s">
        <v>2759</v>
      </c>
      <c r="H193" s="1" t="s">
        <v>5</v>
      </c>
      <c r="I193" s="1" t="s">
        <v>2978</v>
      </c>
    </row>
    <row r="194" spans="1:9" x14ac:dyDescent="0.25">
      <c r="A194" s="1" t="s">
        <v>2706</v>
      </c>
      <c r="B194" s="1" t="s">
        <v>2578</v>
      </c>
      <c r="C194" s="1" t="s">
        <v>2440</v>
      </c>
      <c r="E194" s="2">
        <v>40.49</v>
      </c>
      <c r="F194" s="1" t="s">
        <v>2760</v>
      </c>
      <c r="G194" s="1" t="s">
        <v>2761</v>
      </c>
      <c r="H194" s="1" t="s">
        <v>5</v>
      </c>
      <c r="I194" s="1" t="s">
        <v>2978</v>
      </c>
    </row>
    <row r="195" spans="1:9" x14ac:dyDescent="0.25">
      <c r="A195" s="1" t="s">
        <v>2706</v>
      </c>
      <c r="B195" s="1" t="s">
        <v>2492</v>
      </c>
      <c r="C195" s="1" t="s">
        <v>2440</v>
      </c>
      <c r="E195" s="2">
        <v>39.11</v>
      </c>
      <c r="F195" s="1" t="s">
        <v>2762</v>
      </c>
      <c r="G195" s="1" t="s">
        <v>2763</v>
      </c>
      <c r="H195" s="1" t="s">
        <v>5</v>
      </c>
      <c r="I195" s="1" t="s">
        <v>2978</v>
      </c>
    </row>
    <row r="196" spans="1:9" x14ac:dyDescent="0.25">
      <c r="A196" s="1" t="s">
        <v>2706</v>
      </c>
      <c r="B196" s="1" t="s">
        <v>2535</v>
      </c>
      <c r="C196" s="1" t="s">
        <v>2440</v>
      </c>
      <c r="E196" s="2">
        <v>98.21</v>
      </c>
      <c r="F196" s="1" t="s">
        <v>2764</v>
      </c>
      <c r="G196" s="1" t="s">
        <v>2765</v>
      </c>
      <c r="H196" s="1" t="s">
        <v>5</v>
      </c>
      <c r="I196" s="1" t="s">
        <v>2978</v>
      </c>
    </row>
    <row r="197" spans="1:9" x14ac:dyDescent="0.25">
      <c r="A197" s="1" t="s">
        <v>2706</v>
      </c>
      <c r="B197" s="1" t="s">
        <v>2766</v>
      </c>
      <c r="C197" s="1" t="s">
        <v>2440</v>
      </c>
      <c r="E197" s="2">
        <v>195.23</v>
      </c>
      <c r="F197" s="1" t="s">
        <v>2767</v>
      </c>
      <c r="G197" s="1" t="s">
        <v>2768</v>
      </c>
      <c r="H197" s="1" t="s">
        <v>5</v>
      </c>
      <c r="I197" s="1" t="s">
        <v>2978</v>
      </c>
    </row>
    <row r="198" spans="1:9" x14ac:dyDescent="0.25">
      <c r="A198" s="1" t="s">
        <v>2777</v>
      </c>
      <c r="B198" s="1" t="s">
        <v>2523</v>
      </c>
      <c r="C198" s="1" t="s">
        <v>2440</v>
      </c>
      <c r="E198" s="2">
        <v>304.16000000000003</v>
      </c>
      <c r="F198" s="1" t="s">
        <v>2778</v>
      </c>
      <c r="G198" s="1" t="s">
        <v>2779</v>
      </c>
      <c r="H198" s="1" t="s">
        <v>5</v>
      </c>
      <c r="I198" s="1" t="s">
        <v>2978</v>
      </c>
    </row>
    <row r="199" spans="1:9" x14ac:dyDescent="0.25">
      <c r="A199" s="1" t="s">
        <v>1588</v>
      </c>
      <c r="B199" s="1" t="s">
        <v>2873</v>
      </c>
      <c r="C199" s="1" t="s">
        <v>2440</v>
      </c>
      <c r="E199" s="2">
        <v>20.2</v>
      </c>
      <c r="F199" s="1" t="s">
        <v>2896</v>
      </c>
      <c r="G199" s="1" t="s">
        <v>2897</v>
      </c>
      <c r="H199" s="1" t="s">
        <v>5</v>
      </c>
      <c r="I199" s="1" t="s">
        <v>2978</v>
      </c>
    </row>
    <row r="201" spans="1:9" x14ac:dyDescent="0.25">
      <c r="A201" s="9"/>
      <c r="B201" s="9"/>
      <c r="C201" s="9"/>
      <c r="D201" s="9"/>
      <c r="E201" s="10">
        <f>SUM(E184:E200)</f>
        <v>2664.0199999999995</v>
      </c>
      <c r="F201" s="9"/>
      <c r="G201" s="9"/>
      <c r="H201" s="9"/>
      <c r="I201" s="9"/>
    </row>
    <row r="203" spans="1:9" x14ac:dyDescent="0.25">
      <c r="A203" s="1" t="s">
        <v>1609</v>
      </c>
      <c r="B203" s="1" t="s">
        <v>1609</v>
      </c>
      <c r="C203" s="1" t="s">
        <v>1620</v>
      </c>
      <c r="D203" s="1" t="s">
        <v>1621</v>
      </c>
      <c r="E203" s="2">
        <v>57234.75</v>
      </c>
      <c r="F203" s="1" t="s">
        <v>1622</v>
      </c>
      <c r="G203" s="1" t="s">
        <v>1623</v>
      </c>
      <c r="H203" s="1" t="s">
        <v>5</v>
      </c>
      <c r="I203" s="1" t="s">
        <v>2978</v>
      </c>
    </row>
    <row r="204" spans="1:9" x14ac:dyDescent="0.25">
      <c r="A204" s="1" t="s">
        <v>2301</v>
      </c>
      <c r="B204" s="1" t="s">
        <v>2301</v>
      </c>
      <c r="C204" s="1" t="s">
        <v>1620</v>
      </c>
      <c r="D204" s="1" t="s">
        <v>2302</v>
      </c>
      <c r="E204" s="2">
        <v>57234.77</v>
      </c>
      <c r="F204" s="1" t="s">
        <v>2303</v>
      </c>
      <c r="G204" s="1" t="s">
        <v>2304</v>
      </c>
      <c r="H204" s="1" t="s">
        <v>5</v>
      </c>
      <c r="I204" s="1" t="s">
        <v>2978</v>
      </c>
    </row>
    <row r="206" spans="1:9" x14ac:dyDescent="0.25">
      <c r="A206" s="9"/>
      <c r="B206" s="9"/>
      <c r="C206" s="9"/>
      <c r="D206" s="9"/>
      <c r="E206" s="10">
        <f>SUM(E203:E205)</f>
        <v>114469.51999999999</v>
      </c>
      <c r="F206" s="9"/>
      <c r="G206" s="9"/>
      <c r="H206" s="9"/>
      <c r="I206" s="9"/>
    </row>
    <row r="208" spans="1:9" x14ac:dyDescent="0.25">
      <c r="A208" s="1" t="s">
        <v>1736</v>
      </c>
      <c r="B208" s="1" t="s">
        <v>1736</v>
      </c>
      <c r="C208" s="1" t="s">
        <v>1737</v>
      </c>
      <c r="D208" s="1" t="s">
        <v>1738</v>
      </c>
      <c r="E208" s="2">
        <v>32596.93</v>
      </c>
      <c r="F208" s="1" t="s">
        <v>1739</v>
      </c>
      <c r="G208" s="1" t="s">
        <v>1740</v>
      </c>
      <c r="H208" s="1" t="s">
        <v>5</v>
      </c>
      <c r="I208" s="1" t="s">
        <v>2978</v>
      </c>
    </row>
    <row r="209" spans="1:9" x14ac:dyDescent="0.25">
      <c r="A209" s="1" t="s">
        <v>1736</v>
      </c>
      <c r="B209" s="1" t="s">
        <v>1736</v>
      </c>
      <c r="C209" s="1" t="s">
        <v>1737</v>
      </c>
      <c r="D209" s="1" t="s">
        <v>1741</v>
      </c>
      <c r="E209" s="2">
        <v>75580.69</v>
      </c>
      <c r="F209" s="1" t="s">
        <v>1742</v>
      </c>
      <c r="G209" s="1" t="s">
        <v>1743</v>
      </c>
      <c r="H209" s="1" t="s">
        <v>5</v>
      </c>
      <c r="I209" s="1" t="s">
        <v>2978</v>
      </c>
    </row>
    <row r="210" spans="1:9" x14ac:dyDescent="0.25">
      <c r="A210" s="1" t="s">
        <v>2071</v>
      </c>
      <c r="B210" s="1" t="s">
        <v>2071</v>
      </c>
      <c r="C210" s="1" t="s">
        <v>1737</v>
      </c>
      <c r="D210" s="1" t="s">
        <v>2072</v>
      </c>
      <c r="E210" s="2">
        <v>2473.0500000000002</v>
      </c>
      <c r="F210" s="1" t="s">
        <v>2073</v>
      </c>
      <c r="G210" s="1" t="s">
        <v>2074</v>
      </c>
      <c r="H210" s="1" t="s">
        <v>5</v>
      </c>
      <c r="I210" s="1" t="s">
        <v>2978</v>
      </c>
    </row>
    <row r="212" spans="1:9" x14ac:dyDescent="0.25">
      <c r="A212" s="9"/>
      <c r="B212" s="9"/>
      <c r="C212" s="9"/>
      <c r="D212" s="9"/>
      <c r="E212" s="10">
        <f>SUM(E208:E211)</f>
        <v>110650.67</v>
      </c>
      <c r="F212" s="9"/>
      <c r="G212" s="9"/>
      <c r="H212" s="9"/>
      <c r="I212" s="9"/>
    </row>
    <row r="214" spans="1:9" x14ac:dyDescent="0.25">
      <c r="A214" s="1" t="s">
        <v>1320</v>
      </c>
      <c r="B214" s="1" t="s">
        <v>1320</v>
      </c>
      <c r="C214" s="1" t="s">
        <v>1321</v>
      </c>
      <c r="D214" s="1" t="s">
        <v>1322</v>
      </c>
      <c r="E214" s="2">
        <v>2925.54</v>
      </c>
      <c r="F214" s="1" t="s">
        <v>1323</v>
      </c>
      <c r="G214" s="1" t="s">
        <v>1324</v>
      </c>
      <c r="H214" s="1" t="s">
        <v>5</v>
      </c>
      <c r="I214" s="1" t="s">
        <v>2978</v>
      </c>
    </row>
    <row r="216" spans="1:9" x14ac:dyDescent="0.25">
      <c r="A216" s="9"/>
      <c r="B216" s="9"/>
      <c r="C216" s="9"/>
      <c r="D216" s="9"/>
      <c r="E216" s="10">
        <f>SUM(E214:E215)</f>
        <v>2925.54</v>
      </c>
      <c r="F216" s="9"/>
      <c r="G216" s="9"/>
      <c r="H216" s="9"/>
      <c r="I216" s="9"/>
    </row>
    <row r="218" spans="1:9" x14ac:dyDescent="0.25">
      <c r="A218" s="1" t="s">
        <v>2623</v>
      </c>
      <c r="B218" s="1" t="s">
        <v>2619</v>
      </c>
      <c r="C218" s="1" t="s">
        <v>2624</v>
      </c>
      <c r="E218" s="2">
        <v>848.6</v>
      </c>
      <c r="F218" s="1" t="s">
        <v>2625</v>
      </c>
      <c r="G218" s="1" t="s">
        <v>2626</v>
      </c>
      <c r="H218" s="1" t="s">
        <v>5</v>
      </c>
      <c r="I218" s="6" t="s">
        <v>2978</v>
      </c>
    </row>
    <row r="219" spans="1:9" x14ac:dyDescent="0.25">
      <c r="A219" s="1" t="s">
        <v>2639</v>
      </c>
      <c r="B219" s="1" t="s">
        <v>2564</v>
      </c>
      <c r="C219" s="1" t="s">
        <v>2624</v>
      </c>
      <c r="E219" s="2">
        <v>1163.54</v>
      </c>
      <c r="F219" s="1" t="s">
        <v>2640</v>
      </c>
      <c r="G219" s="1" t="s">
        <v>2641</v>
      </c>
      <c r="H219" s="1" t="s">
        <v>5</v>
      </c>
      <c r="I219" s="6" t="s">
        <v>2978</v>
      </c>
    </row>
    <row r="220" spans="1:9" x14ac:dyDescent="0.25">
      <c r="A220" s="1" t="s">
        <v>2642</v>
      </c>
      <c r="B220" s="1" t="s">
        <v>2652</v>
      </c>
      <c r="C220" s="1" t="s">
        <v>2624</v>
      </c>
      <c r="E220" s="2">
        <v>610.59</v>
      </c>
      <c r="F220" s="1" t="s">
        <v>2653</v>
      </c>
      <c r="G220" s="1" t="s">
        <v>2654</v>
      </c>
      <c r="H220" s="1" t="s">
        <v>5</v>
      </c>
      <c r="I220" s="6" t="s">
        <v>2978</v>
      </c>
    </row>
    <row r="222" spans="1:9" x14ac:dyDescent="0.25">
      <c r="A222" s="9"/>
      <c r="B222" s="9"/>
      <c r="C222" s="9"/>
      <c r="D222" s="9"/>
      <c r="E222" s="10">
        <f>SUM(E218:E221)</f>
        <v>2622.73</v>
      </c>
      <c r="F222" s="9"/>
      <c r="G222" s="9"/>
      <c r="H222" s="9"/>
      <c r="I222" s="9"/>
    </row>
    <row r="224" spans="1:9" x14ac:dyDescent="0.25">
      <c r="A224" s="1" t="s">
        <v>2396</v>
      </c>
      <c r="B224" s="1" t="s">
        <v>2412</v>
      </c>
      <c r="C224" s="1" t="s">
        <v>2413</v>
      </c>
      <c r="D224" s="1" t="s">
        <v>2414</v>
      </c>
      <c r="E224" s="2">
        <v>284.74</v>
      </c>
      <c r="F224" s="1" t="s">
        <v>2415</v>
      </c>
      <c r="G224" s="1" t="s">
        <v>2416</v>
      </c>
      <c r="H224" s="1" t="s">
        <v>5</v>
      </c>
      <c r="I224" s="1" t="s">
        <v>2978</v>
      </c>
    </row>
    <row r="225" spans="1:9" x14ac:dyDescent="0.25">
      <c r="A225" s="1" t="s">
        <v>2396</v>
      </c>
      <c r="B225" s="1" t="s">
        <v>2103</v>
      </c>
      <c r="C225" s="1" t="s">
        <v>2413</v>
      </c>
      <c r="D225" s="1" t="s">
        <v>2417</v>
      </c>
      <c r="E225" s="2">
        <v>3041.53</v>
      </c>
      <c r="F225" s="1" t="s">
        <v>2418</v>
      </c>
      <c r="G225" s="1" t="s">
        <v>2419</v>
      </c>
      <c r="H225" s="1" t="s">
        <v>5</v>
      </c>
      <c r="I225" s="1" t="s">
        <v>2978</v>
      </c>
    </row>
    <row r="226" spans="1:9" x14ac:dyDescent="0.25">
      <c r="A226" s="1" t="s">
        <v>2396</v>
      </c>
      <c r="B226" s="1" t="s">
        <v>2197</v>
      </c>
      <c r="C226" s="1" t="s">
        <v>2413</v>
      </c>
      <c r="D226" s="1" t="s">
        <v>2420</v>
      </c>
      <c r="E226" s="2">
        <v>7.12</v>
      </c>
      <c r="F226" s="1" t="s">
        <v>2421</v>
      </c>
      <c r="G226" s="1" t="s">
        <v>2422</v>
      </c>
      <c r="H226" s="1" t="s">
        <v>5</v>
      </c>
      <c r="I226" s="1" t="s">
        <v>2978</v>
      </c>
    </row>
    <row r="227" spans="1:9" x14ac:dyDescent="0.25">
      <c r="A227" s="1" t="s">
        <v>2396</v>
      </c>
      <c r="B227" s="1" t="s">
        <v>2224</v>
      </c>
      <c r="C227" s="1" t="s">
        <v>2413</v>
      </c>
      <c r="D227" s="1" t="s">
        <v>2423</v>
      </c>
      <c r="E227" s="2">
        <v>76.040000000000006</v>
      </c>
      <c r="F227" s="1" t="s">
        <v>2424</v>
      </c>
      <c r="G227" s="1" t="s">
        <v>2425</v>
      </c>
      <c r="H227" s="1" t="s">
        <v>5</v>
      </c>
      <c r="I227" s="1" t="s">
        <v>2978</v>
      </c>
    </row>
    <row r="228" spans="1:9" x14ac:dyDescent="0.25">
      <c r="A228" s="1" t="s">
        <v>2396</v>
      </c>
      <c r="B228" s="1" t="s">
        <v>2397</v>
      </c>
      <c r="C228" s="1" t="s">
        <v>2413</v>
      </c>
      <c r="D228" s="1" t="s">
        <v>2423</v>
      </c>
      <c r="E228" s="2">
        <v>7.12</v>
      </c>
      <c r="F228" s="1" t="s">
        <v>2426</v>
      </c>
      <c r="G228" s="1" t="s">
        <v>2427</v>
      </c>
      <c r="H228" s="1" t="s">
        <v>5</v>
      </c>
      <c r="I228" s="1" t="s">
        <v>2978</v>
      </c>
    </row>
    <row r="230" spans="1:9" x14ac:dyDescent="0.25">
      <c r="A230" s="9"/>
      <c r="B230" s="9"/>
      <c r="C230" s="9"/>
      <c r="D230" s="9"/>
      <c r="E230" s="10">
        <f>SUM(E224:E229)</f>
        <v>3416.55</v>
      </c>
      <c r="F230" s="9"/>
      <c r="G230" s="9"/>
      <c r="H230" s="9"/>
      <c r="I230" s="9"/>
    </row>
    <row r="232" spans="1:9" x14ac:dyDescent="0.25">
      <c r="A232" s="1" t="s">
        <v>1836</v>
      </c>
      <c r="B232" s="1" t="s">
        <v>1836</v>
      </c>
      <c r="C232" s="1" t="s">
        <v>1837</v>
      </c>
      <c r="D232" s="1" t="s">
        <v>1838</v>
      </c>
      <c r="E232" s="2">
        <v>10402.39</v>
      </c>
      <c r="F232" s="1" t="s">
        <v>1839</v>
      </c>
      <c r="G232" s="1" t="s">
        <v>1840</v>
      </c>
      <c r="H232" s="1" t="s">
        <v>5</v>
      </c>
      <c r="I232" s="1" t="s">
        <v>2987</v>
      </c>
    </row>
    <row r="234" spans="1:9" x14ac:dyDescent="0.25">
      <c r="A234" s="9"/>
      <c r="B234" s="9"/>
      <c r="C234" s="9"/>
      <c r="D234" s="9"/>
      <c r="E234" s="10">
        <f>SUM(E232:E233)</f>
        <v>10402.39</v>
      </c>
      <c r="F234" s="9"/>
      <c r="G234" s="9"/>
      <c r="H234" s="9"/>
      <c r="I234" s="9"/>
    </row>
    <row r="236" spans="1:9" x14ac:dyDescent="0.25">
      <c r="A236" s="1" t="s">
        <v>1153</v>
      </c>
      <c r="B236" s="1" t="s">
        <v>1153</v>
      </c>
      <c r="C236" s="1" t="s">
        <v>1158</v>
      </c>
      <c r="D236" s="1" t="s">
        <v>1159</v>
      </c>
      <c r="E236" s="2">
        <v>318.24</v>
      </c>
      <c r="F236" s="1" t="s">
        <v>1160</v>
      </c>
      <c r="G236" s="1" t="s">
        <v>1161</v>
      </c>
      <c r="H236" s="1" t="s">
        <v>5</v>
      </c>
      <c r="I236" s="1" t="s">
        <v>2987</v>
      </c>
    </row>
    <row r="237" spans="1:9" x14ac:dyDescent="0.25">
      <c r="A237" s="1" t="s">
        <v>1325</v>
      </c>
      <c r="B237" s="1" t="s">
        <v>1325</v>
      </c>
      <c r="C237" s="1" t="s">
        <v>1158</v>
      </c>
      <c r="D237" s="1" t="s">
        <v>1334</v>
      </c>
      <c r="E237" s="2">
        <v>19957.07</v>
      </c>
      <c r="F237" s="1" t="s">
        <v>1335</v>
      </c>
      <c r="G237" s="1" t="s">
        <v>1336</v>
      </c>
      <c r="H237" s="1" t="s">
        <v>5</v>
      </c>
      <c r="I237" s="1" t="s">
        <v>2987</v>
      </c>
    </row>
    <row r="238" spans="1:9" x14ac:dyDescent="0.25">
      <c r="A238" s="1" t="s">
        <v>1665</v>
      </c>
      <c r="B238" s="1" t="s">
        <v>1665</v>
      </c>
      <c r="C238" s="1" t="s">
        <v>1158</v>
      </c>
      <c r="D238" s="1" t="s">
        <v>1669</v>
      </c>
      <c r="E238" s="2">
        <v>1087.19</v>
      </c>
      <c r="F238" s="1" t="s">
        <v>1670</v>
      </c>
      <c r="G238" s="1" t="s">
        <v>1671</v>
      </c>
      <c r="H238" s="1" t="s">
        <v>5</v>
      </c>
      <c r="I238" s="1" t="s">
        <v>2987</v>
      </c>
    </row>
    <row r="240" spans="1:9" x14ac:dyDescent="0.25">
      <c r="A240" s="9"/>
      <c r="B240" s="9"/>
      <c r="C240" s="9"/>
      <c r="D240" s="9"/>
      <c r="E240" s="10">
        <f>SUM(E236:E239)</f>
        <v>21362.5</v>
      </c>
      <c r="F240" s="9"/>
      <c r="G240" s="9"/>
      <c r="H240" s="9"/>
      <c r="I240" s="9"/>
    </row>
    <row r="242" spans="1:9" ht="19.5" thickBot="1" x14ac:dyDescent="0.35">
      <c r="A242" s="33"/>
      <c r="B242" s="33"/>
      <c r="C242" s="33"/>
      <c r="D242" s="34" t="s">
        <v>3104</v>
      </c>
      <c r="E242" s="35">
        <f>SUM(E12,E17,E23,E29,E36,E44,E53,E87,E100,E118,E125,E130,E139,E143,E150,E155,E159,E169,E174,E182,E201,E206,E212,E216,E222,E230,E234,E240)</f>
        <v>1339579.01</v>
      </c>
      <c r="F242" s="33"/>
      <c r="G242" s="33"/>
      <c r="H242" s="33"/>
      <c r="I242" s="33"/>
    </row>
    <row r="243" spans="1:9" ht="16.5" thickTop="1" x14ac:dyDescent="0.25"/>
    <row r="245" spans="1:9" x14ac:dyDescent="0.25">
      <c r="A245" s="1" t="s">
        <v>2690</v>
      </c>
      <c r="C245" s="1" t="s">
        <v>3086</v>
      </c>
      <c r="D245" s="1" t="s">
        <v>3087</v>
      </c>
      <c r="E245" s="2">
        <v>211466.08999999988</v>
      </c>
      <c r="F245" s="1" t="s">
        <v>3117</v>
      </c>
      <c r="G245" s="1" t="s">
        <v>3118</v>
      </c>
      <c r="H245" s="1" t="s">
        <v>5</v>
      </c>
      <c r="I245" s="1" t="s">
        <v>2987</v>
      </c>
    </row>
    <row r="247" spans="1:9" x14ac:dyDescent="0.25">
      <c r="A247" s="9"/>
      <c r="B247" s="9"/>
      <c r="C247" s="9"/>
      <c r="D247" s="9"/>
      <c r="E247" s="10">
        <f>SUM(E243:E246)</f>
        <v>211466.08999999988</v>
      </c>
      <c r="F247" s="9"/>
      <c r="G247" s="9"/>
      <c r="H247" s="9"/>
      <c r="I247" s="9"/>
    </row>
    <row r="249" spans="1:9" ht="19.5" thickBot="1" x14ac:dyDescent="0.35">
      <c r="A249" s="33"/>
      <c r="B249" s="33"/>
      <c r="C249" s="33"/>
      <c r="D249" s="34" t="s">
        <v>3105</v>
      </c>
      <c r="E249" s="35">
        <f>SUM(E242,E247)</f>
        <v>1551045.0999999999</v>
      </c>
      <c r="F249" s="33"/>
      <c r="G249" s="33"/>
      <c r="H249" s="33"/>
      <c r="I249" s="33"/>
    </row>
    <row r="250" spans="1:9" ht="16.5" thickTop="1" x14ac:dyDescent="0.25"/>
    <row r="251" spans="1:9" x14ac:dyDescent="0.25">
      <c r="A251" s="1" t="s">
        <v>3114</v>
      </c>
      <c r="B251" s="1" t="s">
        <v>3114</v>
      </c>
      <c r="C251" s="1" t="s">
        <v>3115</v>
      </c>
      <c r="D251" s="1" t="s">
        <v>3116</v>
      </c>
      <c r="E251" s="2">
        <v>8050</v>
      </c>
      <c r="I251" s="1" t="s">
        <v>2987</v>
      </c>
    </row>
    <row r="253" spans="1:9" x14ac:dyDescent="0.25">
      <c r="A253" s="9"/>
      <c r="B253" s="9"/>
      <c r="C253" s="9"/>
      <c r="D253" s="9"/>
      <c r="E253" s="10">
        <f>SUM(E251:E252)</f>
        <v>8050</v>
      </c>
      <c r="F253" s="9"/>
      <c r="G253" s="9"/>
      <c r="H253" s="9"/>
      <c r="I253" s="9"/>
    </row>
    <row r="255" spans="1:9" ht="19.5" thickBot="1" x14ac:dyDescent="0.35">
      <c r="A255" s="33"/>
      <c r="B255" s="33"/>
      <c r="C255" s="33"/>
      <c r="D255" s="34" t="s">
        <v>3106</v>
      </c>
      <c r="E255" s="35">
        <f>SUM(E249,E253)</f>
        <v>1559095.0999999999</v>
      </c>
      <c r="F255" s="33"/>
      <c r="G255" s="33"/>
      <c r="H255" s="33"/>
      <c r="I255" s="33"/>
    </row>
    <row r="256" spans="1:9" ht="16.5" thickTop="1" x14ac:dyDescent="0.25"/>
  </sheetData>
  <phoneticPr fontId="8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CB221-2F8A-40DF-8F44-2622EF96580A}">
  <dimension ref="A1:I158"/>
  <sheetViews>
    <sheetView zoomScale="70" zoomScaleNormal="70" workbookViewId="0">
      <selection activeCell="D23" sqref="D23"/>
    </sheetView>
  </sheetViews>
  <sheetFormatPr defaultRowHeight="15.75" x14ac:dyDescent="0.25"/>
  <cols>
    <col min="1" max="1" width="12.85546875" style="1" bestFit="1" customWidth="1"/>
    <col min="2" max="2" width="14.5703125" style="1" bestFit="1" customWidth="1"/>
    <col min="3" max="3" width="24.28515625" style="1" bestFit="1" customWidth="1"/>
    <col min="4" max="4" width="57.85546875" style="1" customWidth="1"/>
    <col min="5" max="5" width="15.85546875" style="2" bestFit="1" customWidth="1"/>
    <col min="6" max="6" width="15" style="1" customWidth="1"/>
    <col min="7" max="7" width="30.140625" style="1" bestFit="1" customWidth="1"/>
    <col min="8" max="8" width="6.42578125" style="1" bestFit="1" customWidth="1"/>
    <col min="9" max="9" width="27.140625" style="1" bestFit="1" customWidth="1"/>
    <col min="10" max="16384" width="9.140625" style="1"/>
  </cols>
  <sheetData>
    <row r="1" spans="1:9" ht="18.75" x14ac:dyDescent="0.3">
      <c r="A1" s="16" t="str">
        <f>SUMMARY!A1</f>
        <v>SPRINGHILL SUITES BOSTON LOGAN AIRPORT REVERE BEACH</v>
      </c>
    </row>
    <row r="2" spans="1:9" ht="18.75" x14ac:dyDescent="0.3">
      <c r="A2" s="15" t="s">
        <v>2983</v>
      </c>
    </row>
    <row r="3" spans="1:9" ht="18.75" x14ac:dyDescent="0.3">
      <c r="A3" s="15" t="s">
        <v>3028</v>
      </c>
    </row>
    <row r="6" spans="1:9" s="4" customFormat="1" x14ac:dyDescent="0.25">
      <c r="A6" s="4" t="s">
        <v>2962</v>
      </c>
      <c r="B6" s="4" t="s">
        <v>2963</v>
      </c>
      <c r="C6" s="4" t="s">
        <v>2964</v>
      </c>
      <c r="D6" s="4" t="s">
        <v>2965</v>
      </c>
      <c r="E6" s="5" t="s">
        <v>2966</v>
      </c>
      <c r="F6" s="4" t="s">
        <v>2967</v>
      </c>
      <c r="G6" s="4" t="s">
        <v>2968</v>
      </c>
      <c r="I6" s="4" t="s">
        <v>2975</v>
      </c>
    </row>
    <row r="7" spans="1:9" s="4" customFormat="1" x14ac:dyDescent="0.25">
      <c r="E7" s="5"/>
    </row>
    <row r="8" spans="1:9" x14ac:dyDescent="0.25">
      <c r="A8" s="1" t="s">
        <v>1713</v>
      </c>
      <c r="B8" s="1" t="s">
        <v>1713</v>
      </c>
      <c r="C8" s="1" t="s">
        <v>1721</v>
      </c>
      <c r="D8" s="1" t="s">
        <v>1722</v>
      </c>
      <c r="E8" s="2">
        <v>14308</v>
      </c>
      <c r="F8" s="1" t="s">
        <v>1723</v>
      </c>
      <c r="G8" s="1" t="s">
        <v>1724</v>
      </c>
      <c r="H8" s="1" t="s">
        <v>5</v>
      </c>
      <c r="I8" s="1" t="s">
        <v>2983</v>
      </c>
    </row>
    <row r="9" spans="1:9" x14ac:dyDescent="0.25">
      <c r="A9" s="1" t="s">
        <v>2082</v>
      </c>
      <c r="B9" s="1" t="s">
        <v>2082</v>
      </c>
      <c r="C9" s="1" t="s">
        <v>1721</v>
      </c>
      <c r="D9" s="1" t="s">
        <v>2083</v>
      </c>
      <c r="E9" s="2">
        <v>15618.59</v>
      </c>
      <c r="F9" s="1" t="s">
        <v>2084</v>
      </c>
      <c r="G9" s="1" t="s">
        <v>2085</v>
      </c>
      <c r="H9" s="1" t="s">
        <v>5</v>
      </c>
      <c r="I9" s="1" t="s">
        <v>2983</v>
      </c>
    </row>
    <row r="10" spans="1:9" x14ac:dyDescent="0.25">
      <c r="A10" s="1" t="s">
        <v>2500</v>
      </c>
      <c r="B10" s="1" t="s">
        <v>2500</v>
      </c>
      <c r="C10" s="1" t="s">
        <v>1721</v>
      </c>
      <c r="D10" s="1" t="s">
        <v>2501</v>
      </c>
      <c r="E10" s="2">
        <v>66.150000000000006</v>
      </c>
      <c r="F10" s="1" t="s">
        <v>2502</v>
      </c>
      <c r="G10" s="1" t="s">
        <v>2503</v>
      </c>
      <c r="H10" s="1" t="s">
        <v>5</v>
      </c>
      <c r="I10" s="1" t="s">
        <v>2983</v>
      </c>
    </row>
    <row r="12" spans="1:9" x14ac:dyDescent="0.25">
      <c r="A12" s="9"/>
      <c r="B12" s="9"/>
      <c r="C12" s="9"/>
      <c r="D12" s="9"/>
      <c r="E12" s="10">
        <f>SUM(E8:E11)</f>
        <v>29992.74</v>
      </c>
      <c r="F12" s="9"/>
      <c r="G12" s="9"/>
      <c r="H12" s="9"/>
      <c r="I12" s="9"/>
    </row>
    <row r="14" spans="1:9" x14ac:dyDescent="0.25">
      <c r="A14" s="1" t="s">
        <v>1047</v>
      </c>
      <c r="B14" s="1" t="s">
        <v>1047</v>
      </c>
      <c r="C14" s="1" t="s">
        <v>1048</v>
      </c>
      <c r="D14" s="1" t="s">
        <v>1049</v>
      </c>
      <c r="E14" s="2">
        <v>9309.9</v>
      </c>
      <c r="F14" s="1" t="s">
        <v>1050</v>
      </c>
      <c r="G14" s="1" t="s">
        <v>1051</v>
      </c>
      <c r="H14" s="1" t="s">
        <v>5</v>
      </c>
      <c r="I14" s="1" t="s">
        <v>2983</v>
      </c>
    </row>
    <row r="15" spans="1:9" x14ac:dyDescent="0.25">
      <c r="A15" s="1" t="s">
        <v>1094</v>
      </c>
      <c r="B15" s="1" t="s">
        <v>1094</v>
      </c>
      <c r="C15" s="1" t="s">
        <v>1048</v>
      </c>
      <c r="D15" s="1" t="s">
        <v>1095</v>
      </c>
      <c r="E15" s="2">
        <v>2500</v>
      </c>
      <c r="F15" s="1" t="s">
        <v>1096</v>
      </c>
      <c r="G15" s="1" t="s">
        <v>1097</v>
      </c>
      <c r="H15" s="1" t="s">
        <v>5</v>
      </c>
      <c r="I15" s="1" t="s">
        <v>2983</v>
      </c>
    </row>
    <row r="16" spans="1:9" x14ac:dyDescent="0.25">
      <c r="A16" s="1" t="s">
        <v>1272</v>
      </c>
      <c r="B16" s="1" t="s">
        <v>1272</v>
      </c>
      <c r="C16" s="1" t="s">
        <v>1048</v>
      </c>
      <c r="D16" s="1" t="s">
        <v>1273</v>
      </c>
      <c r="E16" s="2">
        <v>6206.6</v>
      </c>
      <c r="F16" s="1" t="s">
        <v>1274</v>
      </c>
      <c r="G16" s="1" t="s">
        <v>1275</v>
      </c>
      <c r="H16" s="1" t="s">
        <v>5</v>
      </c>
      <c r="I16" s="1" t="s">
        <v>2983</v>
      </c>
    </row>
    <row r="17" spans="1:9" x14ac:dyDescent="0.25">
      <c r="A17" s="1" t="s">
        <v>1396</v>
      </c>
      <c r="B17" s="1" t="s">
        <v>1396</v>
      </c>
      <c r="C17" s="1" t="s">
        <v>1048</v>
      </c>
      <c r="D17" s="1" t="s">
        <v>1397</v>
      </c>
      <c r="E17" s="2">
        <v>2862.5</v>
      </c>
      <c r="F17" s="1" t="s">
        <v>1398</v>
      </c>
      <c r="G17" s="1" t="s">
        <v>1399</v>
      </c>
      <c r="H17" s="1" t="s">
        <v>5</v>
      </c>
      <c r="I17" s="1" t="s">
        <v>2983</v>
      </c>
    </row>
    <row r="18" spans="1:9" x14ac:dyDescent="0.25">
      <c r="A18" s="1" t="s">
        <v>2129</v>
      </c>
      <c r="B18" s="1" t="s">
        <v>2129</v>
      </c>
      <c r="C18" s="1" t="s">
        <v>1048</v>
      </c>
      <c r="D18" s="1" t="s">
        <v>2132</v>
      </c>
      <c r="E18" s="2">
        <v>18231.5</v>
      </c>
      <c r="F18" s="1" t="s">
        <v>2133</v>
      </c>
      <c r="G18" s="1" t="s">
        <v>2134</v>
      </c>
      <c r="H18" s="1" t="s">
        <v>5</v>
      </c>
      <c r="I18" s="1" t="s">
        <v>2983</v>
      </c>
    </row>
    <row r="19" spans="1:9" x14ac:dyDescent="0.25">
      <c r="A19" s="1" t="s">
        <v>2350</v>
      </c>
      <c r="B19" s="1" t="s">
        <v>2350</v>
      </c>
      <c r="C19" s="1" t="s">
        <v>1048</v>
      </c>
      <c r="D19" s="1" t="s">
        <v>2351</v>
      </c>
      <c r="E19" s="2">
        <v>8837.5</v>
      </c>
      <c r="F19" s="1" t="s">
        <v>2352</v>
      </c>
      <c r="G19" s="1" t="s">
        <v>2353</v>
      </c>
      <c r="H19" s="1" t="s">
        <v>5</v>
      </c>
      <c r="I19" s="1" t="s">
        <v>2983</v>
      </c>
    </row>
    <row r="21" spans="1:9" x14ac:dyDescent="0.25">
      <c r="A21" s="9"/>
      <c r="B21" s="9"/>
      <c r="C21" s="9"/>
      <c r="D21" s="9"/>
      <c r="E21" s="10">
        <f>SUM(E14:E20)</f>
        <v>47948</v>
      </c>
      <c r="F21" s="9"/>
      <c r="G21" s="9"/>
      <c r="H21" s="9"/>
      <c r="I21" s="9"/>
    </row>
    <row r="23" spans="1:9" ht="19.5" thickBot="1" x14ac:dyDescent="0.35">
      <c r="A23" s="33"/>
      <c r="B23" s="33"/>
      <c r="C23" s="33"/>
      <c r="D23" s="34" t="s">
        <v>3104</v>
      </c>
      <c r="E23" s="35">
        <f>SUM(E12,E21)</f>
        <v>77940.740000000005</v>
      </c>
      <c r="F23" s="33"/>
      <c r="G23" s="33"/>
      <c r="H23" s="33"/>
      <c r="I23" s="33"/>
    </row>
    <row r="24" spans="1:9" ht="16.5" thickTop="1" x14ac:dyDescent="0.25"/>
    <row r="158" spans="5:5" x14ac:dyDescent="0.25">
      <c r="E158" s="2">
        <f>SUM(E8:E157)</f>
        <v>233822.22000000003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1-LAND</vt:lpstr>
      <vt:lpstr>2-BUILDING</vt:lpstr>
      <vt:lpstr>3-FURNITURE &amp; FIXTURES</vt:lpstr>
      <vt:lpstr>4-LAUNDRY EQUIPMENT</vt:lpstr>
      <vt:lpstr>5-MACHINERY &amp; EQUIPMENT</vt:lpstr>
      <vt:lpstr>6-OFFICE EQUIPMENT</vt:lpstr>
      <vt:lpstr>7-ROOM FURNISHINGS</vt:lpstr>
      <vt:lpstr>8-SIGNS</vt:lpstr>
      <vt:lpstr>9-SWIMMING POOL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Siwtow</dc:creator>
  <cp:lastModifiedBy>Gregory Porter</cp:lastModifiedBy>
  <cp:lastPrinted>2023-05-19T20:05:14Z</cp:lastPrinted>
  <dcterms:created xsi:type="dcterms:W3CDTF">2022-08-27T11:50:05Z</dcterms:created>
  <dcterms:modified xsi:type="dcterms:W3CDTF">2023-05-31T15:44:33Z</dcterms:modified>
</cp:coreProperties>
</file>